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firstSheet="1" activeTab="1"/>
  </bookViews>
  <sheets>
    <sheet name="зміст" sheetId="1" r:id="rId1"/>
    <sheet name="9_1" sheetId="2" r:id="rId2"/>
    <sheet name="Z9_1" sheetId="3" state="hidden" r:id="rId3"/>
  </sheets>
  <externalReferences>
    <externalReference r:id="rId6"/>
  </externalReference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'Z9_1'!$A$1:$D$28</definedName>
    <definedName name="Z9_2">#REF!</definedName>
    <definedName name="_xlnm.Print_Area" localSheetId="1">'9_1'!$A$1:$P$39</definedName>
  </definedNames>
  <calcPr calcMode="manual" fullCalcOnLoad="1"/>
</workbook>
</file>

<file path=xl/sharedStrings.xml><?xml version="1.0" encoding="utf-8"?>
<sst xmlns="http://schemas.openxmlformats.org/spreadsheetml/2006/main" count="143" uniqueCount="133">
  <si>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</si>
  <si>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</si>
  <si>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</si>
  <si>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</si>
  <si>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</si>
  <si>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</si>
  <si>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</si>
  <si>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</si>
  <si>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</si>
  <si>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</si>
  <si>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</si>
  <si>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</si>
  <si>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</si>
  <si>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</si>
  <si>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</si>
  <si>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</si>
  <si>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</si>
  <si>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</si>
  <si>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</si>
  <si>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</si>
  <si>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</si>
  <si>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</si>
  <si>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</si>
  <si>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</si>
  <si>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</si>
  <si>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</si>
  <si>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</si>
  <si>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</si>
  <si>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</si>
  <si>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</si>
  <si>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</si>
  <si>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</si>
  <si>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</si>
  <si>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</si>
  <si>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</si>
  <si>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</si>
  <si>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</si>
  <si>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</si>
  <si>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</si>
  <si>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</si>
  <si>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</si>
  <si>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</si>
  <si>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</si>
  <si>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</si>
  <si>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</si>
  <si>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</si>
  <si>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</si>
  <si>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</si>
  <si>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</si>
  <si>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</si>
  <si>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</si>
  <si>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</si>
  <si>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</si>
  <si>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</si>
  <si>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</si>
  <si>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</si>
  <si>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</si>
  <si>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</si>
  <si>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</si>
  <si>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</si>
  <si>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</si>
  <si>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</si>
  <si>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</si>
  <si>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</si>
  <si>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</si>
  <si>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</si>
  <si>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</si>
  <si>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</si>
  <si>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</si>
  <si>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</si>
  <si>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</si>
  <si>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</si>
  <si>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</si>
  <si>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</si>
  <si>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</si>
  <si>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</si>
  <si>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</si>
  <si>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</si>
  <si>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</si>
  <si>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</si>
  <si>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</si>
  <si>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</si>
  <si>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</si>
  <si>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</si>
  <si>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</si>
  <si>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</si>
  <si>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</si>
  <si>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>Таблиця 9.1</t>
  </si>
  <si>
    <t>Якість розгляду місцевими загальними судами цивільних справ</t>
  </si>
  <si>
    <t>Скасовано та змінено апеляційними загальними судами рішень місцевих загальних судів</t>
  </si>
  <si>
    <t>№ з/п</t>
  </si>
  <si>
    <t>Область
(регіон)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</si>
  <si>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</si>
  <si>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</si>
  <si>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</si>
  <si>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</si>
  <si>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</si>
  <si>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</si>
  <si>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</si>
  <si>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</si>
  <si>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</si>
  <si>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</si>
  <si>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</si>
  <si>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</si>
  <si>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</si>
  <si>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</si>
  <si>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</si>
  <si>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</si>
  <si>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</si>
  <si>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</si>
  <si>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</si>
  <si>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</si>
  <si>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</si>
  <si>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</si>
  <si>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</si>
  <si>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</si>
  <si>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</si>
  <si>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</si>
  <si>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</si>
  <si>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</si>
  <si>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</si>
  <si>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</si>
  <si>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</si>
  <si>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</si>
  <si>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</si>
  <si>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</si>
  <si>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</si>
  <si>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</si>
  <si>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ухваленням  рішення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</si>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</sst>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7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2" fontId="2" fillId="0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9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9_1"/>
      <sheetName val="Z9_1"/>
    </sheetNames>
    <sheetDataSet>
      <sheetData sheetId="1">
        <row r="10">
          <cell r="D10">
            <v>24914</v>
          </cell>
          <cell r="G10">
            <v>734</v>
          </cell>
          <cell r="K10">
            <v>142</v>
          </cell>
        </row>
        <row r="11">
          <cell r="D11">
            <v>12319</v>
          </cell>
          <cell r="G11">
            <v>304</v>
          </cell>
          <cell r="K11">
            <v>57</v>
          </cell>
        </row>
        <row r="12">
          <cell r="D12">
            <v>62040</v>
          </cell>
          <cell r="G12">
            <v>2342</v>
          </cell>
          <cell r="K12">
            <v>655</v>
          </cell>
        </row>
        <row r="13">
          <cell r="D13">
            <v>34813</v>
          </cell>
          <cell r="G13">
            <v>1404</v>
          </cell>
          <cell r="K13">
            <v>502</v>
          </cell>
        </row>
        <row r="14">
          <cell r="D14">
            <v>21138</v>
          </cell>
          <cell r="G14">
            <v>752</v>
          </cell>
          <cell r="K14">
            <v>206</v>
          </cell>
        </row>
        <row r="15">
          <cell r="D15">
            <v>15790</v>
          </cell>
          <cell r="G15">
            <v>602</v>
          </cell>
          <cell r="K15">
            <v>351</v>
          </cell>
        </row>
        <row r="16">
          <cell r="D16">
            <v>31513</v>
          </cell>
          <cell r="G16">
            <v>1083</v>
          </cell>
          <cell r="K16">
            <v>303</v>
          </cell>
        </row>
        <row r="17">
          <cell r="D17">
            <v>16284</v>
          </cell>
          <cell r="G17">
            <v>613</v>
          </cell>
          <cell r="K17">
            <v>93</v>
          </cell>
        </row>
        <row r="18">
          <cell r="D18">
            <v>29308</v>
          </cell>
          <cell r="G18">
            <v>1353</v>
          </cell>
          <cell r="K18">
            <v>313</v>
          </cell>
        </row>
        <row r="19">
          <cell r="D19">
            <v>16595</v>
          </cell>
          <cell r="G19">
            <v>734</v>
          </cell>
          <cell r="K19">
            <v>99</v>
          </cell>
        </row>
        <row r="20">
          <cell r="D20">
            <v>21350</v>
          </cell>
          <cell r="G20">
            <v>460</v>
          </cell>
          <cell r="K20">
            <v>290</v>
          </cell>
        </row>
        <row r="21">
          <cell r="D21">
            <v>27090</v>
          </cell>
          <cell r="G21">
            <v>1353</v>
          </cell>
          <cell r="K21">
            <v>238</v>
          </cell>
        </row>
        <row r="22">
          <cell r="D22">
            <v>21970</v>
          </cell>
          <cell r="G22">
            <v>802</v>
          </cell>
          <cell r="K22">
            <v>323</v>
          </cell>
        </row>
        <row r="23">
          <cell r="D23">
            <v>39801</v>
          </cell>
          <cell r="G23">
            <v>1604</v>
          </cell>
          <cell r="K23">
            <v>683</v>
          </cell>
        </row>
        <row r="24">
          <cell r="D24">
            <v>26764</v>
          </cell>
          <cell r="G24">
            <v>922</v>
          </cell>
          <cell r="K24">
            <v>171</v>
          </cell>
        </row>
        <row r="25">
          <cell r="D25">
            <v>13484</v>
          </cell>
          <cell r="G25">
            <v>655</v>
          </cell>
          <cell r="K25">
            <v>93</v>
          </cell>
        </row>
        <row r="26">
          <cell r="D26">
            <v>16051</v>
          </cell>
          <cell r="G26">
            <v>403</v>
          </cell>
          <cell r="K26">
            <v>191</v>
          </cell>
        </row>
        <row r="27">
          <cell r="D27">
            <v>13129</v>
          </cell>
          <cell r="G27">
            <v>273</v>
          </cell>
          <cell r="K27">
            <v>66</v>
          </cell>
        </row>
        <row r="28">
          <cell r="D28">
            <v>40494</v>
          </cell>
          <cell r="G28">
            <v>1243</v>
          </cell>
          <cell r="K28">
            <v>983</v>
          </cell>
        </row>
        <row r="29">
          <cell r="D29">
            <v>19656</v>
          </cell>
          <cell r="G29">
            <v>855</v>
          </cell>
          <cell r="K29">
            <v>200</v>
          </cell>
        </row>
        <row r="30">
          <cell r="D30">
            <v>19717</v>
          </cell>
          <cell r="G30">
            <v>523</v>
          </cell>
          <cell r="K30">
            <v>125</v>
          </cell>
        </row>
        <row r="31">
          <cell r="D31">
            <v>19190</v>
          </cell>
          <cell r="G31">
            <v>584</v>
          </cell>
          <cell r="K31">
            <v>275</v>
          </cell>
        </row>
        <row r="32">
          <cell r="D32">
            <v>11679</v>
          </cell>
          <cell r="G32">
            <v>428</v>
          </cell>
          <cell r="K32">
            <v>104</v>
          </cell>
        </row>
        <row r="33">
          <cell r="D33">
            <v>16550</v>
          </cell>
          <cell r="G33">
            <v>484</v>
          </cell>
          <cell r="K33">
            <v>175</v>
          </cell>
        </row>
        <row r="34">
          <cell r="D34">
            <v>38445</v>
          </cell>
          <cell r="G34">
            <v>2952</v>
          </cell>
          <cell r="K34">
            <v>17</v>
          </cell>
        </row>
        <row r="36">
          <cell r="D36">
            <v>610084</v>
          </cell>
          <cell r="G36">
            <v>23462</v>
          </cell>
          <cell r="K36">
            <v>6655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6" t="s">
        <v>0</v>
      </c>
      <c r="B1" s="16" t="s">
        <v>1</v>
      </c>
    </row>
    <row r="2" spans="1:2" ht="15.75">
      <c r="A2" s="16"/>
      <c r="B2" s="17"/>
    </row>
    <row r="3" spans="1:2" ht="15.75">
      <c r="A3" s="16" t="s">
        <v>2</v>
      </c>
      <c r="B3" s="16" t="s">
        <v>3</v>
      </c>
    </row>
    <row r="4" spans="1:2" ht="15.75">
      <c r="A4" s="16"/>
      <c r="B4" s="17"/>
    </row>
    <row r="5" spans="1:2" ht="15.75">
      <c r="A5" s="16" t="s">
        <v>4</v>
      </c>
      <c r="B5" s="16" t="s">
        <v>5</v>
      </c>
    </row>
    <row r="6" spans="1:2" ht="15.75">
      <c r="A6" s="16"/>
      <c r="B6" s="17"/>
    </row>
    <row r="7" spans="1:2" ht="15.75">
      <c r="A7" s="16" t="s">
        <v>6</v>
      </c>
      <c r="B7" s="16" t="s">
        <v>7</v>
      </c>
    </row>
    <row r="8" spans="1:2" ht="15.75">
      <c r="A8" s="16"/>
      <c r="B8" s="17"/>
    </row>
    <row r="9" spans="1:2" ht="15.75">
      <c r="A9" s="16" t="s">
        <v>8</v>
      </c>
      <c r="B9" s="16" t="s">
        <v>9</v>
      </c>
    </row>
    <row r="10" spans="1:2" ht="15.75">
      <c r="A10" s="16"/>
      <c r="B10" s="17"/>
    </row>
    <row r="11" spans="1:2" ht="15.75">
      <c r="A11" s="16" t="s">
        <v>10</v>
      </c>
      <c r="B11" s="16" t="s">
        <v>11</v>
      </c>
    </row>
    <row r="12" spans="1:2" ht="15.75">
      <c r="A12" s="16"/>
      <c r="B12" s="17"/>
    </row>
    <row r="13" spans="1:2" ht="31.5">
      <c r="A13" s="16" t="s">
        <v>12</v>
      </c>
      <c r="B13" s="16" t="s">
        <v>13</v>
      </c>
    </row>
    <row r="14" spans="1:2" ht="15.75">
      <c r="A14" s="16"/>
      <c r="B14" s="17"/>
    </row>
    <row r="15" spans="1:2" ht="15.75">
      <c r="A15" s="16" t="s">
        <v>14</v>
      </c>
      <c r="B15" s="16" t="s">
        <v>15</v>
      </c>
    </row>
    <row r="16" spans="1:2" ht="15.75">
      <c r="A16" s="16"/>
      <c r="B16" s="17"/>
    </row>
    <row r="17" spans="1:2" ht="31.5">
      <c r="A17" s="16" t="s">
        <v>16</v>
      </c>
      <c r="B17" s="16" t="s">
        <v>17</v>
      </c>
    </row>
    <row r="18" spans="1:2" ht="15.75">
      <c r="A18" s="16"/>
      <c r="B18" s="17"/>
    </row>
    <row r="19" spans="1:2" ht="15.75">
      <c r="A19" s="16" t="s">
        <v>18</v>
      </c>
      <c r="B19" s="16" t="s">
        <v>19</v>
      </c>
    </row>
    <row r="20" spans="1:2" ht="15.75">
      <c r="A20" s="16"/>
      <c r="B20" s="17"/>
    </row>
    <row r="21" spans="1:2" ht="15.75">
      <c r="A21" s="16" t="s">
        <v>20</v>
      </c>
      <c r="B21" s="16" t="s">
        <v>21</v>
      </c>
    </row>
    <row r="22" spans="1:2" ht="15.75">
      <c r="A22" s="16"/>
      <c r="B22" s="17"/>
    </row>
    <row r="23" spans="1:2" ht="15.75">
      <c r="A23" s="16" t="s">
        <v>22</v>
      </c>
      <c r="B23" s="16" t="s">
        <v>23</v>
      </c>
    </row>
    <row r="24" spans="1:2" ht="15.75">
      <c r="A24" s="16"/>
      <c r="B24" s="17"/>
    </row>
    <row r="25" spans="1:2" ht="15.75">
      <c r="A25" s="16" t="s">
        <v>24</v>
      </c>
      <c r="B25" s="16" t="s">
        <v>25</v>
      </c>
    </row>
    <row r="26" spans="1:2" ht="15.75">
      <c r="A26" s="16"/>
      <c r="B26" s="17"/>
    </row>
    <row r="27" spans="1:2" ht="15.75">
      <c r="A27" s="16" t="s">
        <v>26</v>
      </c>
      <c r="B27" s="16" t="s">
        <v>27</v>
      </c>
    </row>
    <row r="28" spans="1:2" ht="15.75">
      <c r="A28" s="16"/>
      <c r="B28" s="17"/>
    </row>
    <row r="29" spans="1:2" ht="15.75">
      <c r="A29" s="16" t="s">
        <v>28</v>
      </c>
      <c r="B29" s="16" t="s">
        <v>29</v>
      </c>
    </row>
    <row r="30" spans="1:2" ht="15.75">
      <c r="A30" s="16"/>
      <c r="B30" s="17"/>
    </row>
    <row r="31" spans="1:2" ht="15.75">
      <c r="A31" s="16" t="s">
        <v>30</v>
      </c>
      <c r="B31" s="16" t="s">
        <v>31</v>
      </c>
    </row>
    <row r="32" spans="1:2" ht="15.75">
      <c r="A32" s="16"/>
      <c r="B32" s="17"/>
    </row>
    <row r="33" spans="1:2" ht="31.5">
      <c r="A33" s="16" t="s">
        <v>32</v>
      </c>
      <c r="B33" s="16" t="s">
        <v>33</v>
      </c>
    </row>
    <row r="34" spans="1:2" ht="15.75">
      <c r="A34" s="16"/>
      <c r="B34" s="17"/>
    </row>
    <row r="35" spans="1:2" ht="31.5">
      <c r="A35" s="18" t="s">
        <v>34</v>
      </c>
      <c r="B35" s="18" t="s">
        <v>35</v>
      </c>
    </row>
    <row r="36" spans="1:2" ht="15.75">
      <c r="A36" s="18"/>
      <c r="B36" s="17"/>
    </row>
    <row r="37" spans="1:2" ht="15.75">
      <c r="A37" s="18" t="s">
        <v>36</v>
      </c>
      <c r="B37" s="18" t="s">
        <v>37</v>
      </c>
    </row>
    <row r="38" spans="1:2" ht="15.75">
      <c r="A38" s="18"/>
      <c r="B38" s="17"/>
    </row>
    <row r="39" spans="1:2" ht="15.75">
      <c r="A39" s="18" t="s">
        <v>38</v>
      </c>
      <c r="B39" s="18" t="s">
        <v>39</v>
      </c>
    </row>
    <row r="40" spans="1:2" ht="15.75">
      <c r="A40" s="18"/>
      <c r="B40" s="17"/>
    </row>
    <row r="41" spans="1:2" ht="31.5">
      <c r="A41" s="18" t="s">
        <v>40</v>
      </c>
      <c r="B41" s="18" t="s">
        <v>41</v>
      </c>
    </row>
    <row r="42" spans="1:2" ht="15.75">
      <c r="A42" s="18"/>
      <c r="B42" s="17"/>
    </row>
    <row r="43" spans="1:2" ht="31.5">
      <c r="A43" s="18" t="s">
        <v>42</v>
      </c>
      <c r="B43" s="18" t="s">
        <v>43</v>
      </c>
    </row>
    <row r="44" spans="1:2" ht="15.75">
      <c r="A44" s="19"/>
      <c r="B44" s="17"/>
    </row>
    <row r="45" spans="1:2" ht="15.75">
      <c r="A45" s="18" t="s">
        <v>44</v>
      </c>
      <c r="B45" s="18" t="s">
        <v>45</v>
      </c>
    </row>
    <row r="46" spans="1:2" ht="15.75">
      <c r="A46" s="18"/>
      <c r="B46" s="17"/>
    </row>
    <row r="47" spans="1:2" ht="15.75">
      <c r="A47" s="18" t="s">
        <v>46</v>
      </c>
      <c r="B47" s="18" t="s">
        <v>47</v>
      </c>
    </row>
    <row r="48" spans="1:2" ht="15.75">
      <c r="A48" s="18"/>
      <c r="B48" s="17"/>
    </row>
    <row r="49" spans="1:2" ht="15.75">
      <c r="A49" s="18" t="s">
        <v>48</v>
      </c>
      <c r="B49" s="18" t="s">
        <v>49</v>
      </c>
    </row>
    <row r="50" spans="1:2" ht="15.75">
      <c r="A50" s="18"/>
      <c r="B50" s="17"/>
    </row>
    <row r="51" spans="1:2" ht="31.5">
      <c r="A51" s="16" t="s">
        <v>50</v>
      </c>
      <c r="B51" s="16" t="s">
        <v>51</v>
      </c>
    </row>
    <row r="52" spans="1:2" ht="15.75">
      <c r="A52" s="19"/>
      <c r="B52" s="17"/>
    </row>
    <row r="53" spans="1:2" ht="15.75">
      <c r="A53" s="16" t="s">
        <v>52</v>
      </c>
      <c r="B53" s="16" t="s">
        <v>53</v>
      </c>
    </row>
    <row r="54" spans="1:2" ht="15.75">
      <c r="A54" s="16"/>
      <c r="B54" s="17"/>
    </row>
    <row r="55" spans="1:2" ht="15.75">
      <c r="A55" s="16" t="s">
        <v>54</v>
      </c>
      <c r="B55" s="16" t="s">
        <v>55</v>
      </c>
    </row>
    <row r="56" spans="1:2" ht="15.75">
      <c r="A56" s="16"/>
      <c r="B56" s="17"/>
    </row>
    <row r="57" spans="1:2" ht="15.75">
      <c r="A57" s="16" t="s">
        <v>56</v>
      </c>
      <c r="B57" s="16" t="s">
        <v>57</v>
      </c>
    </row>
    <row r="58" spans="1:2" ht="15.75">
      <c r="A58" s="19"/>
      <c r="B58" s="17"/>
    </row>
    <row r="59" spans="1:2" ht="31.5">
      <c r="A59" s="18" t="s">
        <v>58</v>
      </c>
      <c r="B59" s="18" t="s">
        <v>59</v>
      </c>
    </row>
    <row r="60" spans="1:2" ht="15.75">
      <c r="A60" s="18"/>
      <c r="B60" s="17"/>
    </row>
    <row r="61" spans="1:2" ht="15.75">
      <c r="A61" s="16" t="s">
        <v>60</v>
      </c>
      <c r="B61" s="16" t="s">
        <v>61</v>
      </c>
    </row>
    <row r="62" spans="1:2" ht="15.75">
      <c r="A62" s="16"/>
      <c r="B62" s="17"/>
    </row>
    <row r="63" spans="1:2" ht="31.5">
      <c r="A63" s="16" t="s">
        <v>62</v>
      </c>
      <c r="B63" s="16" t="s">
        <v>63</v>
      </c>
    </row>
    <row r="64" spans="1:2" ht="15.75">
      <c r="A64" s="16"/>
      <c r="B64" s="17"/>
    </row>
    <row r="65" spans="1:2" ht="15.75">
      <c r="A65" s="16" t="s">
        <v>64</v>
      </c>
      <c r="B65" s="16" t="s">
        <v>65</v>
      </c>
    </row>
    <row r="66" spans="1:2" ht="15.75">
      <c r="A66" s="18"/>
      <c r="B66" s="17"/>
    </row>
    <row r="67" spans="1:2" ht="31.5">
      <c r="A67" s="18" t="s">
        <v>66</v>
      </c>
      <c r="B67" s="18" t="s">
        <v>67</v>
      </c>
    </row>
    <row r="68" spans="1:2" ht="15.75">
      <c r="A68" s="16"/>
      <c r="B68" s="17"/>
    </row>
    <row r="69" spans="1:2" ht="31.5">
      <c r="A69" s="16" t="s">
        <v>68</v>
      </c>
      <c r="B69" s="16" t="s">
        <v>69</v>
      </c>
    </row>
    <row r="70" spans="1:2" ht="15.75">
      <c r="A70" s="19"/>
      <c r="B70" s="17"/>
    </row>
    <row r="71" spans="1:2" ht="31.5">
      <c r="A71" s="16" t="s">
        <v>70</v>
      </c>
      <c r="B71" s="16" t="s">
        <v>71</v>
      </c>
    </row>
    <row r="72" spans="1:2" ht="15.75">
      <c r="A72" s="19"/>
      <c r="B72" s="17"/>
    </row>
    <row r="73" spans="1:2" ht="31.5">
      <c r="A73" s="16" t="s">
        <v>72</v>
      </c>
      <c r="B73" s="16" t="s">
        <v>73</v>
      </c>
    </row>
    <row r="74" spans="1:2" ht="15.75">
      <c r="A74" s="16"/>
      <c r="B74" s="17"/>
    </row>
    <row r="75" spans="1:2" ht="31.5">
      <c r="A75" s="16" t="s">
        <v>74</v>
      </c>
      <c r="B75" s="16" t="s">
        <v>75</v>
      </c>
    </row>
    <row r="76" spans="1:2" ht="15.75">
      <c r="A76" s="19"/>
      <c r="B76" s="17"/>
    </row>
    <row r="77" spans="1:2" ht="31.5">
      <c r="A77" s="16" t="s">
        <v>76</v>
      </c>
      <c r="B77" s="16" t="s">
        <v>77</v>
      </c>
    </row>
    <row r="78" spans="1:2" ht="15.75">
      <c r="A78" s="19"/>
      <c r="B78" s="17"/>
    </row>
    <row r="79" spans="1:2" ht="31.5">
      <c r="A79" s="16" t="s">
        <v>78</v>
      </c>
      <c r="B79" s="16" t="s">
        <v>79</v>
      </c>
    </row>
    <row r="80" spans="1:2" ht="15.75">
      <c r="A80" s="19" t="s">
        <v>80</v>
      </c>
      <c r="B80" s="17"/>
    </row>
    <row r="81" spans="1:2" ht="31.5">
      <c r="A81" s="16" t="s">
        <v>81</v>
      </c>
      <c r="B81" s="16" t="s">
        <v>82</v>
      </c>
    </row>
    <row r="82" spans="1:2" ht="15.75">
      <c r="A82" s="16"/>
      <c r="B82" s="17"/>
    </row>
    <row r="83" spans="1:2" ht="31.5">
      <c r="A83" s="16" t="s">
        <v>83</v>
      </c>
      <c r="B83" s="16" t="s">
        <v>84</v>
      </c>
    </row>
    <row r="84" spans="1:2" ht="15.75">
      <c r="A84" s="16"/>
      <c r="B84" s="17"/>
    </row>
    <row r="85" spans="1:2" ht="31.5">
      <c r="A85" s="16" t="s">
        <v>85</v>
      </c>
      <c r="B85" s="16" t="s">
        <v>86</v>
      </c>
    </row>
    <row r="86" ht="18.75">
      <c r="A86" s="15"/>
    </row>
    <row r="87" ht="18.75">
      <c r="A87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5" width="7.75390625" style="1" customWidth="1"/>
    <col min="6" max="6" width="8.125" style="1" customWidth="1"/>
    <col min="7" max="7" width="7.00390625" style="1" customWidth="1"/>
    <col min="8" max="8" width="8.125" style="1" customWidth="1"/>
    <col min="9" max="9" width="8.875" style="1" customWidth="1"/>
    <col min="10" max="10" width="8.25390625" style="1" customWidth="1"/>
    <col min="11" max="11" width="9.125" style="1" customWidth="1"/>
    <col min="12" max="12" width="8.125" style="1" customWidth="1"/>
    <col min="13" max="13" width="8.75390625" style="1" customWidth="1"/>
    <col min="14" max="14" width="8.25390625" style="1" customWidth="1"/>
    <col min="15" max="15" width="9.125" style="1" customWidth="1"/>
    <col min="16" max="16" width="8.25390625" style="1" customWidth="1"/>
    <col min="17" max="22" width="4.75390625" style="1" customWidth="1"/>
    <col min="23" max="16384" width="9.125" style="1" customWidth="1"/>
  </cols>
  <sheetData>
    <row r="1" ht="12.75">
      <c r="O1" s="12" t="s">
        <v>87</v>
      </c>
    </row>
    <row r="2" spans="1:16" ht="14.25" customHeight="1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7" t="s">
        <v>89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48.75" customHeight="1">
      <c r="A5" s="28" t="s">
        <v>90</v>
      </c>
      <c r="B5" s="29" t="s">
        <v>91</v>
      </c>
      <c r="C5" s="30" t="s">
        <v>92</v>
      </c>
      <c r="D5" s="30"/>
      <c r="E5" s="30" t="s">
        <v>93</v>
      </c>
      <c r="F5" s="30"/>
      <c r="G5" s="30"/>
      <c r="H5" s="30"/>
      <c r="I5" s="30" t="s">
        <v>94</v>
      </c>
      <c r="J5" s="30"/>
      <c r="K5" s="30"/>
      <c r="L5" s="30"/>
      <c r="M5" s="30" t="s">
        <v>95</v>
      </c>
      <c r="N5" s="30"/>
      <c r="O5" s="30"/>
      <c r="P5" s="30"/>
    </row>
    <row r="6" spans="1:16" ht="12.75" customHeight="1">
      <c r="A6" s="28"/>
      <c r="B6" s="29"/>
      <c r="C6" s="31">
        <v>2014</v>
      </c>
      <c r="D6" s="31">
        <v>2015</v>
      </c>
      <c r="E6" s="31">
        <v>2014</v>
      </c>
      <c r="F6" s="31"/>
      <c r="G6" s="31">
        <v>2015</v>
      </c>
      <c r="H6" s="31"/>
      <c r="I6" s="31">
        <v>2014</v>
      </c>
      <c r="J6" s="31"/>
      <c r="K6" s="31">
        <v>2015</v>
      </c>
      <c r="L6" s="31"/>
      <c r="M6" s="31">
        <v>2014</v>
      </c>
      <c r="N6" s="31"/>
      <c r="O6" s="31">
        <v>2015</v>
      </c>
      <c r="P6" s="31"/>
    </row>
    <row r="7" spans="1:16" ht="21" customHeight="1">
      <c r="A7" s="28"/>
      <c r="B7" s="29"/>
      <c r="C7" s="31"/>
      <c r="D7" s="31"/>
      <c r="E7" s="5" t="s">
        <v>96</v>
      </c>
      <c r="F7" s="10" t="s">
        <v>97</v>
      </c>
      <c r="G7" s="5" t="s">
        <v>96</v>
      </c>
      <c r="H7" s="10" t="s">
        <v>97</v>
      </c>
      <c r="I7" s="13" t="s">
        <v>96</v>
      </c>
      <c r="J7" s="10" t="s">
        <v>97</v>
      </c>
      <c r="K7" s="13" t="s">
        <v>96</v>
      </c>
      <c r="L7" s="10" t="s">
        <v>97</v>
      </c>
      <c r="M7" s="5" t="s">
        <v>96</v>
      </c>
      <c r="N7" s="10" t="s">
        <v>97</v>
      </c>
      <c r="O7" s="5" t="s">
        <v>96</v>
      </c>
      <c r="P7" s="10" t="s">
        <v>97</v>
      </c>
    </row>
    <row r="8" spans="1:16" ht="12" customHeight="1">
      <c r="A8" s="4" t="s">
        <v>98</v>
      </c>
      <c r="B8" s="4" t="s">
        <v>99</v>
      </c>
      <c r="C8" s="4">
        <v>1</v>
      </c>
      <c r="D8" s="4">
        <v>2</v>
      </c>
      <c r="E8" s="4">
        <v>3</v>
      </c>
      <c r="F8" s="3">
        <v>4</v>
      </c>
      <c r="G8" s="4">
        <v>5</v>
      </c>
      <c r="H8" s="3">
        <v>6</v>
      </c>
      <c r="I8" s="4">
        <v>7</v>
      </c>
      <c r="J8" s="3">
        <v>8</v>
      </c>
      <c r="K8" s="4">
        <v>9</v>
      </c>
      <c r="L8" s="3">
        <v>10</v>
      </c>
      <c r="M8" s="4">
        <v>11</v>
      </c>
      <c r="N8" s="3">
        <v>12</v>
      </c>
      <c r="O8" s="4">
        <v>13</v>
      </c>
      <c r="P8" s="3">
        <v>14</v>
      </c>
    </row>
    <row r="9" spans="1:22" ht="12" customHeight="1">
      <c r="A9" s="6">
        <v>1</v>
      </c>
      <c r="B9" s="8" t="s">
        <v>100</v>
      </c>
      <c r="C9" s="9"/>
      <c r="D9" s="9"/>
      <c r="E9" s="9"/>
      <c r="F9" s="7"/>
      <c r="G9" s="9"/>
      <c r="H9" s="7"/>
      <c r="I9" s="9"/>
      <c r="J9" s="7"/>
      <c r="K9" s="23"/>
      <c r="L9" s="7"/>
      <c r="M9" s="11"/>
      <c r="N9" s="7"/>
      <c r="O9" s="11"/>
      <c r="P9" s="7"/>
      <c r="Q9" s="2" t="e">
        <f aca="true" t="shared" si="0" ref="Q9:Q36">SUM(E9*100/C9)</f>
        <v>#DIV/0!</v>
      </c>
      <c r="R9" s="2" t="e">
        <f aca="true" t="shared" si="1" ref="R9:R36">SUM(G9*100/D9)</f>
        <v>#DIV/0!</v>
      </c>
      <c r="S9" s="2" t="e">
        <f aca="true" t="shared" si="2" ref="S9:S36">SUM(I9*100/C9)</f>
        <v>#DIV/0!</v>
      </c>
      <c r="T9" s="2" t="e">
        <f aca="true" t="shared" si="3" ref="T9:T36">SUM(K9*100/D9)</f>
        <v>#DIV/0!</v>
      </c>
      <c r="U9" s="2" t="e">
        <f aca="true" t="shared" si="4" ref="U9:U36">SUM(M9*100/C9)</f>
        <v>#DIV/0!</v>
      </c>
      <c r="V9" s="2" t="e">
        <f aca="true" t="shared" si="5" ref="V9:V36">SUM(O9*100/D9)</f>
        <v>#DIV/0!</v>
      </c>
    </row>
    <row r="10" spans="1:22" ht="12" customHeight="1">
      <c r="A10" s="6">
        <v>2</v>
      </c>
      <c r="B10" s="8" t="s">
        <v>101</v>
      </c>
      <c r="C10" s="32">
        <f>'[1]9_1'!D10</f>
        <v>24914</v>
      </c>
      <c r="D10" s="32">
        <f>'Z9_1'!A3</f>
        <v>25205</v>
      </c>
      <c r="E10" s="32">
        <f>'[1]9_1'!G10</f>
        <v>734</v>
      </c>
      <c r="F10" s="33">
        <f aca="true" t="shared" si="6" ref="F10:F36">IF(C10=0,0,E10*100/C10)</f>
        <v>2.946134703379626</v>
      </c>
      <c r="G10" s="32">
        <f>'Z9_1'!B3</f>
        <v>702</v>
      </c>
      <c r="H10" s="33">
        <f aca="true" t="shared" si="7" ref="H10:H36">IF(D10=0,"0",G10*100/D10)</f>
        <v>2.785161674270978</v>
      </c>
      <c r="I10" s="32">
        <f>'[1]9_1'!K10</f>
        <v>142</v>
      </c>
      <c r="J10" s="33">
        <f>I10/C10*100</f>
        <v>0.5699606646865216</v>
      </c>
      <c r="K10" s="34">
        <f>'Z9_1'!C3</f>
        <v>147</v>
      </c>
      <c r="L10" s="33">
        <f>K10/D10*100</f>
        <v>0.5832176155524698</v>
      </c>
      <c r="M10" s="35">
        <f aca="true" t="shared" si="8" ref="M10:M36">E10+I10</f>
        <v>876</v>
      </c>
      <c r="N10" s="33">
        <f aca="true" t="shared" si="9" ref="N10:N36">IF(C10=0,0,M10*100/C10)</f>
        <v>3.5160953680661478</v>
      </c>
      <c r="O10" s="35">
        <f aca="true" t="shared" si="10" ref="O10:O35">SUM(G10+K10)</f>
        <v>849</v>
      </c>
      <c r="P10" s="33">
        <f aca="true" t="shared" si="11" ref="P10:P36">IF(D10=0,"0",O10*100/D10)</f>
        <v>3.368379289823448</v>
      </c>
      <c r="Q10" s="2">
        <f t="shared" si="0"/>
        <v>2.946134703379626</v>
      </c>
      <c r="R10" s="2">
        <f t="shared" si="1"/>
        <v>2.785161674270978</v>
      </c>
      <c r="S10" s="2">
        <f t="shared" si="2"/>
        <v>0.5699606646865216</v>
      </c>
      <c r="T10" s="2">
        <f t="shared" si="3"/>
        <v>0.5832176155524698</v>
      </c>
      <c r="U10" s="2">
        <f t="shared" si="4"/>
        <v>3.5160953680661478</v>
      </c>
      <c r="V10" s="2">
        <f t="shared" si="5"/>
        <v>3.368379289823448</v>
      </c>
    </row>
    <row r="11" spans="1:22" ht="12" customHeight="1">
      <c r="A11" s="6">
        <v>3</v>
      </c>
      <c r="B11" s="8" t="s">
        <v>102</v>
      </c>
      <c r="C11" s="32">
        <f>'[1]9_1'!D11</f>
        <v>12319</v>
      </c>
      <c r="D11" s="32">
        <f>'Z9_1'!A4</f>
        <v>11876</v>
      </c>
      <c r="E11" s="32">
        <f>'[1]9_1'!G11</f>
        <v>304</v>
      </c>
      <c r="F11" s="33">
        <f t="shared" si="6"/>
        <v>2.4677327705170873</v>
      </c>
      <c r="G11" s="32">
        <f>'Z9_1'!B4</f>
        <v>364</v>
      </c>
      <c r="H11" s="33">
        <f t="shared" si="7"/>
        <v>3.06500505220613</v>
      </c>
      <c r="I11" s="32">
        <f>'[1]9_1'!K11</f>
        <v>57</v>
      </c>
      <c r="J11" s="33">
        <f aca="true" t="shared" si="12" ref="J11:J36">I11/C11*100</f>
        <v>0.4626998944719539</v>
      </c>
      <c r="K11" s="34">
        <f>'Z9_1'!C4</f>
        <v>80</v>
      </c>
      <c r="L11" s="33">
        <f aca="true" t="shared" si="13" ref="L10:L36">IF(D11=0,0,K11*100/D11)</f>
        <v>0.6736274840013473</v>
      </c>
      <c r="M11" s="35">
        <f t="shared" si="8"/>
        <v>361</v>
      </c>
      <c r="N11" s="33">
        <f t="shared" si="9"/>
        <v>2.9304326649890413</v>
      </c>
      <c r="O11" s="35">
        <f t="shared" si="10"/>
        <v>444</v>
      </c>
      <c r="P11" s="33">
        <f t="shared" si="11"/>
        <v>3.7386325362074775</v>
      </c>
      <c r="Q11" s="2">
        <f t="shared" si="0"/>
        <v>2.4677327705170873</v>
      </c>
      <c r="R11" s="2">
        <f t="shared" si="1"/>
        <v>3.06500505220613</v>
      </c>
      <c r="S11" s="2">
        <f t="shared" si="2"/>
        <v>0.46269989447195387</v>
      </c>
      <c r="T11" s="2">
        <f t="shared" si="3"/>
        <v>0.6736274840013473</v>
      </c>
      <c r="U11" s="2">
        <f t="shared" si="4"/>
        <v>2.9304326649890413</v>
      </c>
      <c r="V11" s="2">
        <f t="shared" si="5"/>
        <v>3.7386325362074775</v>
      </c>
    </row>
    <row r="12" spans="1:22" ht="12" customHeight="1">
      <c r="A12" s="6">
        <v>4</v>
      </c>
      <c r="B12" s="8" t="s">
        <v>103</v>
      </c>
      <c r="C12" s="32">
        <f>'[1]9_1'!D12</f>
        <v>62040</v>
      </c>
      <c r="D12" s="32">
        <f>'Z9_1'!A5</f>
        <v>60924</v>
      </c>
      <c r="E12" s="32">
        <f>'[1]9_1'!G12</f>
        <v>2342</v>
      </c>
      <c r="F12" s="33">
        <f t="shared" si="6"/>
        <v>3.77498388136686</v>
      </c>
      <c r="G12" s="32">
        <f>'Z9_1'!B5</f>
        <v>2353</v>
      </c>
      <c r="H12" s="33">
        <f t="shared" si="7"/>
        <v>3.862188956732979</v>
      </c>
      <c r="I12" s="32">
        <f>'[1]9_1'!K12</f>
        <v>655</v>
      </c>
      <c r="J12" s="33">
        <f t="shared" si="12"/>
        <v>1.0557704706640878</v>
      </c>
      <c r="K12" s="34">
        <f>'Z9_1'!C5</f>
        <v>668</v>
      </c>
      <c r="L12" s="33">
        <f t="shared" si="13"/>
        <v>1.0964480336156524</v>
      </c>
      <c r="M12" s="35">
        <f t="shared" si="8"/>
        <v>2997</v>
      </c>
      <c r="N12" s="33">
        <f t="shared" si="9"/>
        <v>4.830754352030948</v>
      </c>
      <c r="O12" s="35">
        <f t="shared" si="10"/>
        <v>3021</v>
      </c>
      <c r="P12" s="33">
        <f t="shared" si="11"/>
        <v>4.958636990348631</v>
      </c>
      <c r="Q12" s="2">
        <f t="shared" si="0"/>
        <v>3.77498388136686</v>
      </c>
      <c r="R12" s="2">
        <f t="shared" si="1"/>
        <v>3.862188956732979</v>
      </c>
      <c r="S12" s="2">
        <f t="shared" si="2"/>
        <v>1.0557704706640876</v>
      </c>
      <c r="T12" s="2">
        <f t="shared" si="3"/>
        <v>1.0964480336156524</v>
      </c>
      <c r="U12" s="2">
        <f t="shared" si="4"/>
        <v>4.830754352030948</v>
      </c>
      <c r="V12" s="2">
        <f t="shared" si="5"/>
        <v>4.958636990348631</v>
      </c>
    </row>
    <row r="13" spans="1:22" ht="12" customHeight="1">
      <c r="A13" s="6">
        <v>5</v>
      </c>
      <c r="B13" s="8" t="s">
        <v>104</v>
      </c>
      <c r="C13" s="32">
        <f>'[1]9_1'!D13</f>
        <v>34813</v>
      </c>
      <c r="D13" s="32">
        <f>'Z9_1'!A6</f>
        <v>46253</v>
      </c>
      <c r="E13" s="32">
        <f>'[1]9_1'!G13</f>
        <v>1404</v>
      </c>
      <c r="F13" s="33">
        <f t="shared" si="6"/>
        <v>4.032976187056559</v>
      </c>
      <c r="G13" s="32">
        <f>'Z9_1'!B6</f>
        <v>433</v>
      </c>
      <c r="H13" s="33">
        <f t="shared" si="7"/>
        <v>0.9361554926166952</v>
      </c>
      <c r="I13" s="32">
        <f>'[1]9_1'!K13</f>
        <v>502</v>
      </c>
      <c r="J13" s="33">
        <f t="shared" si="12"/>
        <v>1.4419900611840404</v>
      </c>
      <c r="K13" s="34">
        <f>'Z9_1'!C6</f>
        <v>172</v>
      </c>
      <c r="L13" s="33">
        <f t="shared" si="13"/>
        <v>0.3718677707391953</v>
      </c>
      <c r="M13" s="35">
        <f t="shared" si="8"/>
        <v>1906</v>
      </c>
      <c r="N13" s="33">
        <f t="shared" si="9"/>
        <v>5.4749662482406</v>
      </c>
      <c r="O13" s="35">
        <f t="shared" si="10"/>
        <v>605</v>
      </c>
      <c r="P13" s="33">
        <f t="shared" si="11"/>
        <v>1.3080232633558904</v>
      </c>
      <c r="Q13" s="2">
        <f t="shared" si="0"/>
        <v>4.032976187056559</v>
      </c>
      <c r="R13" s="2">
        <f t="shared" si="1"/>
        <v>0.9361554926166952</v>
      </c>
      <c r="S13" s="2">
        <f t="shared" si="2"/>
        <v>1.4419900611840404</v>
      </c>
      <c r="T13" s="2">
        <f t="shared" si="3"/>
        <v>0.3718677707391953</v>
      </c>
      <c r="U13" s="2">
        <f t="shared" si="4"/>
        <v>5.4749662482406</v>
      </c>
      <c r="V13" s="2">
        <f t="shared" si="5"/>
        <v>1.3080232633558904</v>
      </c>
    </row>
    <row r="14" spans="1:22" ht="12" customHeight="1">
      <c r="A14" s="6">
        <v>6</v>
      </c>
      <c r="B14" s="8" t="s">
        <v>105</v>
      </c>
      <c r="C14" s="32">
        <f>'[1]9_1'!D14</f>
        <v>21138</v>
      </c>
      <c r="D14" s="32">
        <f>'Z9_1'!A7</f>
        <v>19810</v>
      </c>
      <c r="E14" s="32">
        <f>'[1]9_1'!G14</f>
        <v>752</v>
      </c>
      <c r="F14" s="33">
        <f t="shared" si="6"/>
        <v>3.5575740372788345</v>
      </c>
      <c r="G14" s="32">
        <f>'Z9_1'!B7</f>
        <v>660</v>
      </c>
      <c r="H14" s="33">
        <f t="shared" si="7"/>
        <v>3.3316506814740032</v>
      </c>
      <c r="I14" s="32">
        <f>'[1]9_1'!K14</f>
        <v>206</v>
      </c>
      <c r="J14" s="33">
        <f t="shared" si="12"/>
        <v>0.9745482070205317</v>
      </c>
      <c r="K14" s="34">
        <f>'Z9_1'!C7</f>
        <v>151</v>
      </c>
      <c r="L14" s="33">
        <f t="shared" si="13"/>
        <v>0.762241292276628</v>
      </c>
      <c r="M14" s="35">
        <f t="shared" si="8"/>
        <v>958</v>
      </c>
      <c r="N14" s="33">
        <f t="shared" si="9"/>
        <v>4.532122244299366</v>
      </c>
      <c r="O14" s="35">
        <f t="shared" si="10"/>
        <v>811</v>
      </c>
      <c r="P14" s="33">
        <f t="shared" si="11"/>
        <v>4.093891973750631</v>
      </c>
      <c r="Q14" s="2">
        <f t="shared" si="0"/>
        <v>3.5575740372788345</v>
      </c>
      <c r="R14" s="2">
        <f t="shared" si="1"/>
        <v>3.3316506814740032</v>
      </c>
      <c r="S14" s="2">
        <f t="shared" si="2"/>
        <v>0.9745482070205318</v>
      </c>
      <c r="T14" s="2">
        <f t="shared" si="3"/>
        <v>0.762241292276628</v>
      </c>
      <c r="U14" s="2">
        <f t="shared" si="4"/>
        <v>4.532122244299366</v>
      </c>
      <c r="V14" s="2">
        <f t="shared" si="5"/>
        <v>4.093891973750631</v>
      </c>
    </row>
    <row r="15" spans="1:22" ht="12" customHeight="1">
      <c r="A15" s="6">
        <v>7</v>
      </c>
      <c r="B15" s="8" t="s">
        <v>106</v>
      </c>
      <c r="C15" s="32">
        <f>'[1]9_1'!D15</f>
        <v>15790</v>
      </c>
      <c r="D15" s="32">
        <f>'Z9_1'!A8</f>
        <v>14569</v>
      </c>
      <c r="E15" s="32">
        <f>'[1]9_1'!G15</f>
        <v>602</v>
      </c>
      <c r="F15" s="33">
        <f t="shared" si="6"/>
        <v>3.8125395820139327</v>
      </c>
      <c r="G15" s="32">
        <f>'Z9_1'!B8</f>
        <v>564</v>
      </c>
      <c r="H15" s="33">
        <f t="shared" si="7"/>
        <v>3.8712334408675955</v>
      </c>
      <c r="I15" s="32">
        <f>'[1]9_1'!K15</f>
        <v>351</v>
      </c>
      <c r="J15" s="33">
        <f t="shared" si="12"/>
        <v>2.222925902469918</v>
      </c>
      <c r="K15" s="34">
        <f>'Z9_1'!C8</f>
        <v>282</v>
      </c>
      <c r="L15" s="33">
        <f t="shared" si="13"/>
        <v>1.9356167204337977</v>
      </c>
      <c r="M15" s="35">
        <f t="shared" si="8"/>
        <v>953</v>
      </c>
      <c r="N15" s="33">
        <f t="shared" si="9"/>
        <v>6.035465484483851</v>
      </c>
      <c r="O15" s="35">
        <f t="shared" si="10"/>
        <v>846</v>
      </c>
      <c r="P15" s="33">
        <f t="shared" si="11"/>
        <v>5.806850161301393</v>
      </c>
      <c r="Q15" s="2">
        <f t="shared" si="0"/>
        <v>3.8125395820139327</v>
      </c>
      <c r="R15" s="2">
        <f t="shared" si="1"/>
        <v>3.8712334408675955</v>
      </c>
      <c r="S15" s="2">
        <f t="shared" si="2"/>
        <v>2.2229259024699175</v>
      </c>
      <c r="T15" s="2">
        <f t="shared" si="3"/>
        <v>1.9356167204337977</v>
      </c>
      <c r="U15" s="2">
        <f t="shared" si="4"/>
        <v>6.035465484483851</v>
      </c>
      <c r="V15" s="2">
        <f t="shared" si="5"/>
        <v>5.806850161301393</v>
      </c>
    </row>
    <row r="16" spans="1:22" ht="12" customHeight="1">
      <c r="A16" s="6">
        <v>8</v>
      </c>
      <c r="B16" s="8" t="s">
        <v>107</v>
      </c>
      <c r="C16" s="32">
        <f>'[1]9_1'!D16</f>
        <v>31513</v>
      </c>
      <c r="D16" s="32">
        <f>'Z9_1'!A9</f>
        <v>34868</v>
      </c>
      <c r="E16" s="32">
        <f>'[1]9_1'!G16</f>
        <v>1083</v>
      </c>
      <c r="F16" s="33">
        <f t="shared" si="6"/>
        <v>3.436676926982515</v>
      </c>
      <c r="G16" s="32">
        <f>'Z9_1'!B9</f>
        <v>1122</v>
      </c>
      <c r="H16" s="33">
        <f t="shared" si="7"/>
        <v>3.217850177813468</v>
      </c>
      <c r="I16" s="32">
        <f>'[1]9_1'!K16</f>
        <v>303</v>
      </c>
      <c r="J16" s="33">
        <f t="shared" si="12"/>
        <v>0.9615079491003712</v>
      </c>
      <c r="K16" s="34">
        <f>'Z9_1'!C9</f>
        <v>336</v>
      </c>
      <c r="L16" s="33">
        <f t="shared" si="13"/>
        <v>0.9636342778478835</v>
      </c>
      <c r="M16" s="35">
        <f t="shared" si="8"/>
        <v>1386</v>
      </c>
      <c r="N16" s="33">
        <f t="shared" si="9"/>
        <v>4.398184876082887</v>
      </c>
      <c r="O16" s="35">
        <f t="shared" si="10"/>
        <v>1458</v>
      </c>
      <c r="P16" s="33">
        <f t="shared" si="11"/>
        <v>4.1814844556613515</v>
      </c>
      <c r="Q16" s="2">
        <f t="shared" si="0"/>
        <v>3.436676926982515</v>
      </c>
      <c r="R16" s="2">
        <f t="shared" si="1"/>
        <v>3.217850177813468</v>
      </c>
      <c r="S16" s="2">
        <f t="shared" si="2"/>
        <v>0.9615079491003713</v>
      </c>
      <c r="T16" s="2">
        <f t="shared" si="3"/>
        <v>0.9636342778478835</v>
      </c>
      <c r="U16" s="2">
        <f t="shared" si="4"/>
        <v>4.398184876082887</v>
      </c>
      <c r="V16" s="2">
        <f t="shared" si="5"/>
        <v>4.1814844556613515</v>
      </c>
    </row>
    <row r="17" spans="1:22" ht="12" customHeight="1">
      <c r="A17" s="6">
        <v>9</v>
      </c>
      <c r="B17" s="8" t="s">
        <v>108</v>
      </c>
      <c r="C17" s="32">
        <f>'[1]9_1'!D17</f>
        <v>16284</v>
      </c>
      <c r="D17" s="32">
        <f>'Z9_1'!A10</f>
        <v>15187</v>
      </c>
      <c r="E17" s="32">
        <f>'[1]9_1'!G17</f>
        <v>613</v>
      </c>
      <c r="F17" s="33">
        <f t="shared" si="6"/>
        <v>3.764431343650209</v>
      </c>
      <c r="G17" s="32">
        <f>'Z9_1'!B10</f>
        <v>597</v>
      </c>
      <c r="H17" s="33">
        <f t="shared" si="7"/>
        <v>3.9309936129584515</v>
      </c>
      <c r="I17" s="32">
        <f>'[1]9_1'!K17</f>
        <v>93</v>
      </c>
      <c r="J17" s="33">
        <f t="shared" si="12"/>
        <v>0.5711127487103905</v>
      </c>
      <c r="K17" s="34">
        <f>'Z9_1'!C10</f>
        <v>113</v>
      </c>
      <c r="L17" s="33">
        <f t="shared" si="13"/>
        <v>0.744057417528149</v>
      </c>
      <c r="M17" s="35">
        <f t="shared" si="8"/>
        <v>706</v>
      </c>
      <c r="N17" s="33">
        <f t="shared" si="9"/>
        <v>4.3355440923606</v>
      </c>
      <c r="O17" s="35">
        <f t="shared" si="10"/>
        <v>710</v>
      </c>
      <c r="P17" s="33">
        <f t="shared" si="11"/>
        <v>4.675051030486601</v>
      </c>
      <c r="Q17" s="2">
        <f t="shared" si="0"/>
        <v>3.764431343650209</v>
      </c>
      <c r="R17" s="2">
        <f t="shared" si="1"/>
        <v>3.9309936129584515</v>
      </c>
      <c r="S17" s="2">
        <f t="shared" si="2"/>
        <v>0.5711127487103905</v>
      </c>
      <c r="T17" s="2">
        <f t="shared" si="3"/>
        <v>0.744057417528149</v>
      </c>
      <c r="U17" s="2">
        <f t="shared" si="4"/>
        <v>4.3355440923606</v>
      </c>
      <c r="V17" s="2">
        <f t="shared" si="5"/>
        <v>4.675051030486601</v>
      </c>
    </row>
    <row r="18" spans="1:22" ht="12" customHeight="1">
      <c r="A18" s="6">
        <v>10</v>
      </c>
      <c r="B18" s="8" t="s">
        <v>109</v>
      </c>
      <c r="C18" s="32">
        <f>'[1]9_1'!D18</f>
        <v>29308</v>
      </c>
      <c r="D18" s="32">
        <f>'Z9_1'!A11</f>
        <v>29989</v>
      </c>
      <c r="E18" s="32">
        <f>'[1]9_1'!G18</f>
        <v>1353</v>
      </c>
      <c r="F18" s="33">
        <f t="shared" si="6"/>
        <v>4.6164869660161045</v>
      </c>
      <c r="G18" s="32">
        <f>'Z9_1'!B11</f>
        <v>1344</v>
      </c>
      <c r="H18" s="33">
        <f t="shared" si="7"/>
        <v>4.481643269198706</v>
      </c>
      <c r="I18" s="32">
        <f>'[1]9_1'!K18</f>
        <v>313</v>
      </c>
      <c r="J18" s="33">
        <f t="shared" si="12"/>
        <v>1.0679677903644056</v>
      </c>
      <c r="K18" s="34">
        <f>'Z9_1'!C11</f>
        <v>210</v>
      </c>
      <c r="L18" s="33">
        <f t="shared" si="13"/>
        <v>0.7002567608122978</v>
      </c>
      <c r="M18" s="35">
        <f t="shared" si="8"/>
        <v>1666</v>
      </c>
      <c r="N18" s="33">
        <f t="shared" si="9"/>
        <v>5.684454756380511</v>
      </c>
      <c r="O18" s="35">
        <f t="shared" si="10"/>
        <v>1554</v>
      </c>
      <c r="P18" s="33">
        <f t="shared" si="11"/>
        <v>5.181900030011004</v>
      </c>
      <c r="Q18" s="2">
        <f t="shared" si="0"/>
        <v>4.6164869660161045</v>
      </c>
      <c r="R18" s="2">
        <f t="shared" si="1"/>
        <v>4.481643269198706</v>
      </c>
      <c r="S18" s="2">
        <f t="shared" si="2"/>
        <v>1.0679677903644056</v>
      </c>
      <c r="T18" s="2">
        <f t="shared" si="3"/>
        <v>0.7002567608122978</v>
      </c>
      <c r="U18" s="2">
        <f t="shared" si="4"/>
        <v>5.684454756380511</v>
      </c>
      <c r="V18" s="2">
        <f t="shared" si="5"/>
        <v>5.181900030011004</v>
      </c>
    </row>
    <row r="19" spans="1:22" ht="12" customHeight="1">
      <c r="A19" s="6">
        <v>11</v>
      </c>
      <c r="B19" s="8" t="s">
        <v>110</v>
      </c>
      <c r="C19" s="32">
        <f>'[1]9_1'!D19</f>
        <v>16595</v>
      </c>
      <c r="D19" s="32">
        <f>'Z9_1'!A12</f>
        <v>16857</v>
      </c>
      <c r="E19" s="32">
        <f>'[1]9_1'!G19</f>
        <v>734</v>
      </c>
      <c r="F19" s="33">
        <f t="shared" si="6"/>
        <v>4.42301898162097</v>
      </c>
      <c r="G19" s="32">
        <f>'Z9_1'!B12</f>
        <v>629</v>
      </c>
      <c r="H19" s="33">
        <f t="shared" si="7"/>
        <v>3.731387554131815</v>
      </c>
      <c r="I19" s="32">
        <f>'[1]9_1'!K19</f>
        <v>99</v>
      </c>
      <c r="J19" s="33">
        <f t="shared" si="12"/>
        <v>0.5965652304911118</v>
      </c>
      <c r="K19" s="34">
        <f>'Z9_1'!C12</f>
        <v>124</v>
      </c>
      <c r="L19" s="33">
        <f t="shared" si="13"/>
        <v>0.735599454232663</v>
      </c>
      <c r="M19" s="35">
        <f t="shared" si="8"/>
        <v>833</v>
      </c>
      <c r="N19" s="33">
        <f t="shared" si="9"/>
        <v>5.019584212112082</v>
      </c>
      <c r="O19" s="35">
        <f t="shared" si="10"/>
        <v>753</v>
      </c>
      <c r="P19" s="33">
        <f t="shared" si="11"/>
        <v>4.466987008364478</v>
      </c>
      <c r="Q19" s="2">
        <f t="shared" si="0"/>
        <v>4.42301898162097</v>
      </c>
      <c r="R19" s="2">
        <f t="shared" si="1"/>
        <v>3.731387554131815</v>
      </c>
      <c r="S19" s="2">
        <f t="shared" si="2"/>
        <v>0.5965652304911118</v>
      </c>
      <c r="T19" s="2">
        <f t="shared" si="3"/>
        <v>0.735599454232663</v>
      </c>
      <c r="U19" s="2">
        <f t="shared" si="4"/>
        <v>5.019584212112082</v>
      </c>
      <c r="V19" s="2">
        <f t="shared" si="5"/>
        <v>4.466987008364478</v>
      </c>
    </row>
    <row r="20" spans="1:22" ht="12" customHeight="1">
      <c r="A20" s="6">
        <v>12</v>
      </c>
      <c r="B20" s="8" t="s">
        <v>111</v>
      </c>
      <c r="C20" s="32">
        <f>'[1]9_1'!D20</f>
        <v>21350</v>
      </c>
      <c r="D20" s="32">
        <f>'Z9_1'!A13</f>
        <v>20552</v>
      </c>
      <c r="E20" s="32">
        <f>'[1]9_1'!G20</f>
        <v>460</v>
      </c>
      <c r="F20" s="33">
        <f t="shared" si="6"/>
        <v>2.1545667447306793</v>
      </c>
      <c r="G20" s="32">
        <f>'Z9_1'!B13</f>
        <v>135</v>
      </c>
      <c r="H20" s="33">
        <f t="shared" si="7"/>
        <v>0.6568703775788245</v>
      </c>
      <c r="I20" s="32">
        <f>'[1]9_1'!K20</f>
        <v>290</v>
      </c>
      <c r="J20" s="33">
        <f t="shared" si="12"/>
        <v>1.358313817330211</v>
      </c>
      <c r="K20" s="34">
        <f>'Z9_1'!C13</f>
        <v>90</v>
      </c>
      <c r="L20" s="33">
        <f t="shared" si="13"/>
        <v>0.4379135850525496</v>
      </c>
      <c r="M20" s="35">
        <f t="shared" si="8"/>
        <v>750</v>
      </c>
      <c r="N20" s="33">
        <f t="shared" si="9"/>
        <v>3.51288056206089</v>
      </c>
      <c r="O20" s="35">
        <f t="shared" si="10"/>
        <v>225</v>
      </c>
      <c r="P20" s="33">
        <f t="shared" si="11"/>
        <v>1.094783962631374</v>
      </c>
      <c r="Q20" s="2">
        <f t="shared" si="0"/>
        <v>2.1545667447306793</v>
      </c>
      <c r="R20" s="2">
        <f t="shared" si="1"/>
        <v>0.6568703775788245</v>
      </c>
      <c r="S20" s="2">
        <f t="shared" si="2"/>
        <v>1.3583138173302107</v>
      </c>
      <c r="T20" s="2">
        <f t="shared" si="3"/>
        <v>0.4379135850525496</v>
      </c>
      <c r="U20" s="2">
        <f t="shared" si="4"/>
        <v>3.51288056206089</v>
      </c>
      <c r="V20" s="2">
        <f t="shared" si="5"/>
        <v>1.094783962631374</v>
      </c>
    </row>
    <row r="21" spans="1:22" ht="12" customHeight="1">
      <c r="A21" s="6">
        <v>13</v>
      </c>
      <c r="B21" s="8" t="s">
        <v>112</v>
      </c>
      <c r="C21" s="32">
        <f>'[1]9_1'!D21</f>
        <v>27090</v>
      </c>
      <c r="D21" s="32">
        <f>'Z9_1'!A14</f>
        <v>26310</v>
      </c>
      <c r="E21" s="32">
        <f>'[1]9_1'!G21</f>
        <v>1353</v>
      </c>
      <c r="F21" s="33">
        <f t="shared" si="6"/>
        <v>4.994462901439646</v>
      </c>
      <c r="G21" s="32">
        <f>'Z9_1'!B14</f>
        <v>1376</v>
      </c>
      <c r="H21" s="33">
        <f t="shared" si="7"/>
        <v>5.229950589129609</v>
      </c>
      <c r="I21" s="32">
        <f>'[1]9_1'!K21</f>
        <v>238</v>
      </c>
      <c r="J21" s="33">
        <f t="shared" si="12"/>
        <v>0.8785529715762275</v>
      </c>
      <c r="K21" s="34">
        <f>'Z9_1'!C14</f>
        <v>240</v>
      </c>
      <c r="L21" s="33">
        <f t="shared" si="13"/>
        <v>0.9122006841505131</v>
      </c>
      <c r="M21" s="35">
        <f t="shared" si="8"/>
        <v>1591</v>
      </c>
      <c r="N21" s="33">
        <f t="shared" si="9"/>
        <v>5.873015873015873</v>
      </c>
      <c r="O21" s="35">
        <f t="shared" si="10"/>
        <v>1616</v>
      </c>
      <c r="P21" s="33">
        <f t="shared" si="11"/>
        <v>6.142151273280121</v>
      </c>
      <c r="Q21" s="2">
        <f t="shared" si="0"/>
        <v>4.994462901439646</v>
      </c>
      <c r="R21" s="2">
        <f t="shared" si="1"/>
        <v>5.229950589129609</v>
      </c>
      <c r="S21" s="2">
        <f t="shared" si="2"/>
        <v>0.8785529715762274</v>
      </c>
      <c r="T21" s="2">
        <f t="shared" si="3"/>
        <v>0.9122006841505131</v>
      </c>
      <c r="U21" s="2">
        <f t="shared" si="4"/>
        <v>5.873015873015873</v>
      </c>
      <c r="V21" s="2">
        <f t="shared" si="5"/>
        <v>6.142151273280121</v>
      </c>
    </row>
    <row r="22" spans="1:22" ht="12" customHeight="1">
      <c r="A22" s="6">
        <v>14</v>
      </c>
      <c r="B22" s="8" t="s">
        <v>113</v>
      </c>
      <c r="C22" s="32">
        <f>'[1]9_1'!D22</f>
        <v>21970</v>
      </c>
      <c r="D22" s="32">
        <f>'Z9_1'!A15</f>
        <v>21704</v>
      </c>
      <c r="E22" s="32">
        <f>'[1]9_1'!G22</f>
        <v>802</v>
      </c>
      <c r="F22" s="33">
        <f t="shared" si="6"/>
        <v>3.6504324078288577</v>
      </c>
      <c r="G22" s="32">
        <f>'Z9_1'!B15</f>
        <v>670</v>
      </c>
      <c r="H22" s="33">
        <f t="shared" si="7"/>
        <v>3.0869885735348324</v>
      </c>
      <c r="I22" s="32">
        <f>'[1]9_1'!K22</f>
        <v>323</v>
      </c>
      <c r="J22" s="33">
        <f t="shared" si="12"/>
        <v>1.4701866181156122</v>
      </c>
      <c r="K22" s="34">
        <f>'Z9_1'!C15</f>
        <v>238</v>
      </c>
      <c r="L22" s="33">
        <f t="shared" si="13"/>
        <v>1.0965720604496867</v>
      </c>
      <c r="M22" s="35">
        <f t="shared" si="8"/>
        <v>1125</v>
      </c>
      <c r="N22" s="33">
        <f t="shared" si="9"/>
        <v>5.12061902594447</v>
      </c>
      <c r="O22" s="35">
        <f t="shared" si="10"/>
        <v>908</v>
      </c>
      <c r="P22" s="33">
        <f t="shared" si="11"/>
        <v>4.183560633984519</v>
      </c>
      <c r="Q22" s="2">
        <f t="shared" si="0"/>
        <v>3.6504324078288577</v>
      </c>
      <c r="R22" s="2">
        <f t="shared" si="1"/>
        <v>3.0869885735348324</v>
      </c>
      <c r="S22" s="2">
        <f t="shared" si="2"/>
        <v>1.4701866181156122</v>
      </c>
      <c r="T22" s="2">
        <f t="shared" si="3"/>
        <v>1.0965720604496867</v>
      </c>
      <c r="U22" s="2">
        <f t="shared" si="4"/>
        <v>5.12061902594447</v>
      </c>
      <c r="V22" s="2">
        <f t="shared" si="5"/>
        <v>4.183560633984519</v>
      </c>
    </row>
    <row r="23" spans="1:22" ht="12" customHeight="1">
      <c r="A23" s="6">
        <v>15</v>
      </c>
      <c r="B23" s="8" t="s">
        <v>114</v>
      </c>
      <c r="C23" s="32">
        <f>'[1]9_1'!D23</f>
        <v>39801</v>
      </c>
      <c r="D23" s="32">
        <f>'Z9_1'!A16</f>
        <v>38648</v>
      </c>
      <c r="E23" s="32">
        <f>'[1]9_1'!G23</f>
        <v>1604</v>
      </c>
      <c r="F23" s="33">
        <f t="shared" si="6"/>
        <v>4.030049496243813</v>
      </c>
      <c r="G23" s="32">
        <f>'Z9_1'!B16</f>
        <v>1487</v>
      </c>
      <c r="H23" s="33">
        <f t="shared" si="7"/>
        <v>3.847547091699441</v>
      </c>
      <c r="I23" s="32">
        <f>'[1]9_1'!K23</f>
        <v>683</v>
      </c>
      <c r="J23" s="33">
        <f t="shared" si="12"/>
        <v>1.7160372854953394</v>
      </c>
      <c r="K23" s="34">
        <f>'Z9_1'!C16</f>
        <v>629</v>
      </c>
      <c r="L23" s="33">
        <f t="shared" si="13"/>
        <v>1.6275098323328503</v>
      </c>
      <c r="M23" s="35">
        <f t="shared" si="8"/>
        <v>2287</v>
      </c>
      <c r="N23" s="33">
        <f t="shared" si="9"/>
        <v>5.7460867817391525</v>
      </c>
      <c r="O23" s="35">
        <f t="shared" si="10"/>
        <v>2116</v>
      </c>
      <c r="P23" s="33">
        <f t="shared" si="11"/>
        <v>5.475056924032291</v>
      </c>
      <c r="Q23" s="2">
        <f t="shared" si="0"/>
        <v>4.030049496243813</v>
      </c>
      <c r="R23" s="2">
        <f t="shared" si="1"/>
        <v>3.847547091699441</v>
      </c>
      <c r="S23" s="2">
        <f t="shared" si="2"/>
        <v>1.7160372854953394</v>
      </c>
      <c r="T23" s="2">
        <f t="shared" si="3"/>
        <v>1.6275098323328503</v>
      </c>
      <c r="U23" s="2">
        <f t="shared" si="4"/>
        <v>5.7460867817391525</v>
      </c>
      <c r="V23" s="2">
        <f t="shared" si="5"/>
        <v>5.475056924032291</v>
      </c>
    </row>
    <row r="24" spans="1:22" ht="12" customHeight="1">
      <c r="A24" s="6">
        <v>16</v>
      </c>
      <c r="B24" s="8" t="s">
        <v>115</v>
      </c>
      <c r="C24" s="32">
        <f>'[1]9_1'!D24</f>
        <v>26764</v>
      </c>
      <c r="D24" s="32">
        <f>'Z9_1'!A17</f>
        <v>25341</v>
      </c>
      <c r="E24" s="32">
        <f>'[1]9_1'!G24</f>
        <v>922</v>
      </c>
      <c r="F24" s="33">
        <f t="shared" si="6"/>
        <v>3.4449260200269016</v>
      </c>
      <c r="G24" s="32">
        <f>'Z9_1'!B17</f>
        <v>879</v>
      </c>
      <c r="H24" s="33">
        <f t="shared" si="7"/>
        <v>3.4686871078489405</v>
      </c>
      <c r="I24" s="32">
        <f>'[1]9_1'!K24</f>
        <v>171</v>
      </c>
      <c r="J24" s="33">
        <f t="shared" si="12"/>
        <v>0.6389179494843821</v>
      </c>
      <c r="K24" s="34">
        <f>'Z9_1'!C17</f>
        <v>161</v>
      </c>
      <c r="L24" s="33">
        <f t="shared" si="13"/>
        <v>0.6353340436446865</v>
      </c>
      <c r="M24" s="35">
        <f t="shared" si="8"/>
        <v>1093</v>
      </c>
      <c r="N24" s="33">
        <f t="shared" si="9"/>
        <v>4.083843969511284</v>
      </c>
      <c r="O24" s="35">
        <f t="shared" si="10"/>
        <v>1040</v>
      </c>
      <c r="P24" s="33">
        <f t="shared" si="11"/>
        <v>4.104021151493627</v>
      </c>
      <c r="Q24" s="2">
        <f t="shared" si="0"/>
        <v>3.4449260200269016</v>
      </c>
      <c r="R24" s="2">
        <f t="shared" si="1"/>
        <v>3.4686871078489405</v>
      </c>
      <c r="S24" s="2">
        <f t="shared" si="2"/>
        <v>0.638917949484382</v>
      </c>
      <c r="T24" s="2">
        <f t="shared" si="3"/>
        <v>0.6353340436446865</v>
      </c>
      <c r="U24" s="2">
        <f t="shared" si="4"/>
        <v>4.083843969511284</v>
      </c>
      <c r="V24" s="2">
        <f t="shared" si="5"/>
        <v>4.104021151493627</v>
      </c>
    </row>
    <row r="25" spans="1:22" ht="12" customHeight="1">
      <c r="A25" s="6">
        <v>17</v>
      </c>
      <c r="B25" s="8" t="s">
        <v>116</v>
      </c>
      <c r="C25" s="32">
        <f>'[1]9_1'!D25</f>
        <v>13484</v>
      </c>
      <c r="D25" s="32">
        <f>'Z9_1'!A18</f>
        <v>13210</v>
      </c>
      <c r="E25" s="32">
        <f>'[1]9_1'!G25</f>
        <v>655</v>
      </c>
      <c r="F25" s="33">
        <f t="shared" si="6"/>
        <v>4.857609018095521</v>
      </c>
      <c r="G25" s="32">
        <f>'Z9_1'!B18</f>
        <v>554</v>
      </c>
      <c r="H25" s="33">
        <f t="shared" si="7"/>
        <v>4.193792581377744</v>
      </c>
      <c r="I25" s="32">
        <f>'[1]9_1'!K25</f>
        <v>93</v>
      </c>
      <c r="J25" s="33">
        <f t="shared" si="12"/>
        <v>0.689706318599822</v>
      </c>
      <c r="K25" s="34">
        <f>'Z9_1'!C18</f>
        <v>119</v>
      </c>
      <c r="L25" s="33">
        <f t="shared" si="13"/>
        <v>0.9008327024981075</v>
      </c>
      <c r="M25" s="35">
        <f t="shared" si="8"/>
        <v>748</v>
      </c>
      <c r="N25" s="33">
        <f t="shared" si="9"/>
        <v>5.547315336695343</v>
      </c>
      <c r="O25" s="35">
        <f t="shared" si="10"/>
        <v>673</v>
      </c>
      <c r="P25" s="33">
        <f t="shared" si="11"/>
        <v>5.0946252838758515</v>
      </c>
      <c r="Q25" s="2">
        <f t="shared" si="0"/>
        <v>4.857609018095521</v>
      </c>
      <c r="R25" s="2">
        <f t="shared" si="1"/>
        <v>4.193792581377744</v>
      </c>
      <c r="S25" s="2">
        <f t="shared" si="2"/>
        <v>0.689706318599822</v>
      </c>
      <c r="T25" s="2">
        <f t="shared" si="3"/>
        <v>0.9008327024981075</v>
      </c>
      <c r="U25" s="2">
        <f t="shared" si="4"/>
        <v>5.547315336695343</v>
      </c>
      <c r="V25" s="2">
        <f t="shared" si="5"/>
        <v>5.0946252838758515</v>
      </c>
    </row>
    <row r="26" spans="1:22" ht="12" customHeight="1">
      <c r="A26" s="6">
        <v>18</v>
      </c>
      <c r="B26" s="8" t="s">
        <v>117</v>
      </c>
      <c r="C26" s="32">
        <f>'[1]9_1'!D26</f>
        <v>16051</v>
      </c>
      <c r="D26" s="32">
        <f>'Z9_1'!A19</f>
        <v>16673</v>
      </c>
      <c r="E26" s="32">
        <f>'[1]9_1'!G26</f>
        <v>403</v>
      </c>
      <c r="F26" s="33">
        <f t="shared" si="6"/>
        <v>2.510746993956763</v>
      </c>
      <c r="G26" s="32">
        <f>'Z9_1'!B19</f>
        <v>402</v>
      </c>
      <c r="H26" s="33">
        <f t="shared" si="7"/>
        <v>2.411083788160499</v>
      </c>
      <c r="I26" s="32">
        <f>'[1]9_1'!K26</f>
        <v>191</v>
      </c>
      <c r="J26" s="33">
        <f t="shared" si="12"/>
        <v>1.189957012024173</v>
      </c>
      <c r="K26" s="34">
        <f>'Z9_1'!C19</f>
        <v>150</v>
      </c>
      <c r="L26" s="33">
        <f t="shared" si="13"/>
        <v>0.899658129910634</v>
      </c>
      <c r="M26" s="35">
        <f t="shared" si="8"/>
        <v>594</v>
      </c>
      <c r="N26" s="33">
        <f t="shared" si="9"/>
        <v>3.7007040059809357</v>
      </c>
      <c r="O26" s="35">
        <f t="shared" si="10"/>
        <v>552</v>
      </c>
      <c r="P26" s="33">
        <f t="shared" si="11"/>
        <v>3.310741918071133</v>
      </c>
      <c r="Q26" s="2">
        <f t="shared" si="0"/>
        <v>2.510746993956763</v>
      </c>
      <c r="R26" s="2">
        <f t="shared" si="1"/>
        <v>2.411083788160499</v>
      </c>
      <c r="S26" s="2">
        <f t="shared" si="2"/>
        <v>1.189957012024173</v>
      </c>
      <c r="T26" s="2">
        <f t="shared" si="3"/>
        <v>0.899658129910634</v>
      </c>
      <c r="U26" s="2">
        <f t="shared" si="4"/>
        <v>3.7007040059809357</v>
      </c>
      <c r="V26" s="2">
        <f t="shared" si="5"/>
        <v>3.310741918071133</v>
      </c>
    </row>
    <row r="27" spans="1:22" ht="12" customHeight="1">
      <c r="A27" s="6">
        <v>19</v>
      </c>
      <c r="B27" s="8" t="s">
        <v>118</v>
      </c>
      <c r="C27" s="32">
        <f>'[1]9_1'!D27</f>
        <v>13129</v>
      </c>
      <c r="D27" s="32">
        <f>'Z9_1'!A20</f>
        <v>13050</v>
      </c>
      <c r="E27" s="32">
        <f>'[1]9_1'!G27</f>
        <v>273</v>
      </c>
      <c r="F27" s="33">
        <f t="shared" si="6"/>
        <v>2.079366288369259</v>
      </c>
      <c r="G27" s="32">
        <f>'Z9_1'!B20</f>
        <v>316</v>
      </c>
      <c r="H27" s="33">
        <f t="shared" si="7"/>
        <v>2.421455938697318</v>
      </c>
      <c r="I27" s="32">
        <f>'[1]9_1'!K27</f>
        <v>66</v>
      </c>
      <c r="J27" s="33">
        <f t="shared" si="12"/>
        <v>0.5027039378475131</v>
      </c>
      <c r="K27" s="34">
        <f>'Z9_1'!C20</f>
        <v>78</v>
      </c>
      <c r="L27" s="33">
        <f t="shared" si="13"/>
        <v>0.5977011494252874</v>
      </c>
      <c r="M27" s="35">
        <f t="shared" si="8"/>
        <v>339</v>
      </c>
      <c r="N27" s="33">
        <f t="shared" si="9"/>
        <v>2.582070226216772</v>
      </c>
      <c r="O27" s="35">
        <f t="shared" si="10"/>
        <v>394</v>
      </c>
      <c r="P27" s="33">
        <f t="shared" si="11"/>
        <v>3.0191570881226055</v>
      </c>
      <c r="Q27" s="2">
        <f t="shared" si="0"/>
        <v>2.079366288369259</v>
      </c>
      <c r="R27" s="2">
        <f t="shared" si="1"/>
        <v>2.421455938697318</v>
      </c>
      <c r="S27" s="2">
        <f t="shared" si="2"/>
        <v>0.5027039378475131</v>
      </c>
      <c r="T27" s="2">
        <f t="shared" si="3"/>
        <v>0.5977011494252874</v>
      </c>
      <c r="U27" s="2">
        <f t="shared" si="4"/>
        <v>2.582070226216772</v>
      </c>
      <c r="V27" s="2">
        <f t="shared" si="5"/>
        <v>3.0191570881226055</v>
      </c>
    </row>
    <row r="28" spans="1:22" ht="12" customHeight="1">
      <c r="A28" s="6">
        <v>20</v>
      </c>
      <c r="B28" s="8" t="s">
        <v>119</v>
      </c>
      <c r="C28" s="32">
        <f>'[1]9_1'!D28</f>
        <v>40494</v>
      </c>
      <c r="D28" s="32">
        <f>'Z9_1'!A21</f>
        <v>41293</v>
      </c>
      <c r="E28" s="32">
        <f>'[1]9_1'!G28</f>
        <v>1243</v>
      </c>
      <c r="F28" s="33">
        <f t="shared" si="6"/>
        <v>3.069590556625673</v>
      </c>
      <c r="G28" s="32">
        <f>'Z9_1'!B21</f>
        <v>1232</v>
      </c>
      <c r="H28" s="33">
        <f t="shared" si="7"/>
        <v>2.9835565350059334</v>
      </c>
      <c r="I28" s="32">
        <f>'[1]9_1'!K28</f>
        <v>983</v>
      </c>
      <c r="J28" s="33">
        <f t="shared" si="12"/>
        <v>2.427520126438485</v>
      </c>
      <c r="K28" s="34">
        <f>'Z9_1'!C21</f>
        <v>791</v>
      </c>
      <c r="L28" s="33">
        <f t="shared" si="13"/>
        <v>1.9155789116799458</v>
      </c>
      <c r="M28" s="35">
        <f t="shared" si="8"/>
        <v>2226</v>
      </c>
      <c r="N28" s="33">
        <f t="shared" si="9"/>
        <v>5.497110683064157</v>
      </c>
      <c r="O28" s="35">
        <f t="shared" si="10"/>
        <v>2023</v>
      </c>
      <c r="P28" s="33">
        <f t="shared" si="11"/>
        <v>4.899135446685879</v>
      </c>
      <c r="Q28" s="2">
        <f t="shared" si="0"/>
        <v>3.069590556625673</v>
      </c>
      <c r="R28" s="2">
        <f t="shared" si="1"/>
        <v>2.9835565350059334</v>
      </c>
      <c r="S28" s="2">
        <f t="shared" si="2"/>
        <v>2.427520126438485</v>
      </c>
      <c r="T28" s="2">
        <f t="shared" si="3"/>
        <v>1.9155789116799458</v>
      </c>
      <c r="U28" s="2">
        <f t="shared" si="4"/>
        <v>5.497110683064157</v>
      </c>
      <c r="V28" s="2">
        <f t="shared" si="5"/>
        <v>4.899135446685879</v>
      </c>
    </row>
    <row r="29" spans="1:22" ht="12" customHeight="1">
      <c r="A29" s="6">
        <v>21</v>
      </c>
      <c r="B29" s="8" t="s">
        <v>120</v>
      </c>
      <c r="C29" s="32">
        <f>'[1]9_1'!D29</f>
        <v>19656</v>
      </c>
      <c r="D29" s="32">
        <f>'Z9_1'!A22</f>
        <v>19663</v>
      </c>
      <c r="E29" s="32">
        <f>'[1]9_1'!G29</f>
        <v>855</v>
      </c>
      <c r="F29" s="33">
        <f t="shared" si="6"/>
        <v>4.3498168498168495</v>
      </c>
      <c r="G29" s="32">
        <f>'Z9_1'!B22</f>
        <v>695</v>
      </c>
      <c r="H29" s="33">
        <f t="shared" si="7"/>
        <v>3.534557290342267</v>
      </c>
      <c r="I29" s="32">
        <f>'[1]9_1'!K29</f>
        <v>200</v>
      </c>
      <c r="J29" s="33">
        <f t="shared" si="12"/>
        <v>1.0175010175010175</v>
      </c>
      <c r="K29" s="34">
        <f>'Z9_1'!C22</f>
        <v>205</v>
      </c>
      <c r="L29" s="33">
        <f t="shared" si="13"/>
        <v>1.0425672583023953</v>
      </c>
      <c r="M29" s="35">
        <f t="shared" si="8"/>
        <v>1055</v>
      </c>
      <c r="N29" s="33">
        <f t="shared" si="9"/>
        <v>5.367317867317867</v>
      </c>
      <c r="O29" s="35">
        <f t="shared" si="10"/>
        <v>900</v>
      </c>
      <c r="P29" s="33">
        <f t="shared" si="11"/>
        <v>4.577124548644663</v>
      </c>
      <c r="Q29" s="2">
        <f t="shared" si="0"/>
        <v>4.3498168498168495</v>
      </c>
      <c r="R29" s="2">
        <f t="shared" si="1"/>
        <v>3.534557290342267</v>
      </c>
      <c r="S29" s="2">
        <f t="shared" si="2"/>
        <v>1.0175010175010175</v>
      </c>
      <c r="T29" s="2">
        <f t="shared" si="3"/>
        <v>1.0425672583023953</v>
      </c>
      <c r="U29" s="2">
        <f t="shared" si="4"/>
        <v>5.367317867317867</v>
      </c>
      <c r="V29" s="2">
        <f t="shared" si="5"/>
        <v>4.577124548644663</v>
      </c>
    </row>
    <row r="30" spans="1:22" ht="12" customHeight="1">
      <c r="A30" s="6">
        <v>22</v>
      </c>
      <c r="B30" s="8" t="s">
        <v>121</v>
      </c>
      <c r="C30" s="32">
        <f>'[1]9_1'!D30</f>
        <v>19717</v>
      </c>
      <c r="D30" s="32">
        <f>'Z9_1'!A23</f>
        <v>19352</v>
      </c>
      <c r="E30" s="32">
        <f>'[1]9_1'!G30</f>
        <v>523</v>
      </c>
      <c r="F30" s="33">
        <f t="shared" si="6"/>
        <v>2.6525333468580414</v>
      </c>
      <c r="G30" s="32">
        <f>'Z9_1'!B23</f>
        <v>471</v>
      </c>
      <c r="H30" s="33">
        <f t="shared" si="7"/>
        <v>2.433856965688301</v>
      </c>
      <c r="I30" s="32">
        <f>'[1]9_1'!K30</f>
        <v>125</v>
      </c>
      <c r="J30" s="33">
        <f t="shared" si="12"/>
        <v>0.6339706851955166</v>
      </c>
      <c r="K30" s="34">
        <f>'Z9_1'!C23</f>
        <v>96</v>
      </c>
      <c r="L30" s="33">
        <f t="shared" si="13"/>
        <v>0.49607275733774286</v>
      </c>
      <c r="M30" s="35">
        <f t="shared" si="8"/>
        <v>648</v>
      </c>
      <c r="N30" s="33">
        <f t="shared" si="9"/>
        <v>3.286504032053558</v>
      </c>
      <c r="O30" s="35">
        <f t="shared" si="10"/>
        <v>567</v>
      </c>
      <c r="P30" s="33">
        <f t="shared" si="11"/>
        <v>2.929929723026044</v>
      </c>
      <c r="Q30" s="2">
        <f t="shared" si="0"/>
        <v>2.6525333468580414</v>
      </c>
      <c r="R30" s="2">
        <f t="shared" si="1"/>
        <v>2.433856965688301</v>
      </c>
      <c r="S30" s="2">
        <f t="shared" si="2"/>
        <v>0.6339706851955166</v>
      </c>
      <c r="T30" s="2">
        <f t="shared" si="3"/>
        <v>0.49607275733774286</v>
      </c>
      <c r="U30" s="2">
        <f t="shared" si="4"/>
        <v>3.286504032053558</v>
      </c>
      <c r="V30" s="2">
        <f t="shared" si="5"/>
        <v>2.929929723026044</v>
      </c>
    </row>
    <row r="31" spans="1:22" ht="12" customHeight="1">
      <c r="A31" s="6">
        <v>23</v>
      </c>
      <c r="B31" s="8" t="s">
        <v>122</v>
      </c>
      <c r="C31" s="32">
        <f>'[1]9_1'!D31</f>
        <v>19190</v>
      </c>
      <c r="D31" s="32">
        <f>'Z9_1'!A24</f>
        <v>19758</v>
      </c>
      <c r="E31" s="32">
        <f>'[1]9_1'!G31</f>
        <v>584</v>
      </c>
      <c r="F31" s="33">
        <f t="shared" si="6"/>
        <v>3.0432516935904115</v>
      </c>
      <c r="G31" s="32">
        <f>'Z9_1'!B24</f>
        <v>554</v>
      </c>
      <c r="H31" s="33">
        <f t="shared" si="7"/>
        <v>2.8039275230286465</v>
      </c>
      <c r="I31" s="32">
        <f>'[1]9_1'!K31</f>
        <v>275</v>
      </c>
      <c r="J31" s="33">
        <f t="shared" si="12"/>
        <v>1.43303804064617</v>
      </c>
      <c r="K31" s="34">
        <f>'Z9_1'!C24</f>
        <v>242</v>
      </c>
      <c r="L31" s="33">
        <f t="shared" si="13"/>
        <v>1.2248203259439214</v>
      </c>
      <c r="M31" s="35">
        <f t="shared" si="8"/>
        <v>859</v>
      </c>
      <c r="N31" s="33">
        <f t="shared" si="9"/>
        <v>4.476289734236581</v>
      </c>
      <c r="O31" s="35">
        <f t="shared" si="10"/>
        <v>796</v>
      </c>
      <c r="P31" s="33">
        <f t="shared" si="11"/>
        <v>4.028747848972568</v>
      </c>
      <c r="Q31" s="2">
        <f t="shared" si="0"/>
        <v>3.0432516935904115</v>
      </c>
      <c r="R31" s="2">
        <f t="shared" si="1"/>
        <v>2.8039275230286465</v>
      </c>
      <c r="S31" s="2">
        <f t="shared" si="2"/>
        <v>1.4330380406461698</v>
      </c>
      <c r="T31" s="2">
        <f t="shared" si="3"/>
        <v>1.2248203259439214</v>
      </c>
      <c r="U31" s="2">
        <f t="shared" si="4"/>
        <v>4.476289734236581</v>
      </c>
      <c r="V31" s="2">
        <f t="shared" si="5"/>
        <v>4.028747848972568</v>
      </c>
    </row>
    <row r="32" spans="1:22" ht="12" customHeight="1">
      <c r="A32" s="6">
        <v>24</v>
      </c>
      <c r="B32" s="8" t="s">
        <v>123</v>
      </c>
      <c r="C32" s="32">
        <f>'[1]9_1'!D32</f>
        <v>11679</v>
      </c>
      <c r="D32" s="32">
        <f>'Z9_1'!A25</f>
        <v>11860</v>
      </c>
      <c r="E32" s="32">
        <f>'[1]9_1'!G32</f>
        <v>428</v>
      </c>
      <c r="F32" s="33">
        <f t="shared" si="6"/>
        <v>3.6646973199760255</v>
      </c>
      <c r="G32" s="32">
        <f>'Z9_1'!B25</f>
        <v>337</v>
      </c>
      <c r="H32" s="33">
        <f t="shared" si="7"/>
        <v>2.8414839797639124</v>
      </c>
      <c r="I32" s="32">
        <f>'[1]9_1'!K32</f>
        <v>104</v>
      </c>
      <c r="J32" s="33">
        <f t="shared" si="12"/>
        <v>0.8904871992465109</v>
      </c>
      <c r="K32" s="34">
        <f>'Z9_1'!C25</f>
        <v>100</v>
      </c>
      <c r="L32" s="33">
        <f t="shared" si="13"/>
        <v>0.8431703204047217</v>
      </c>
      <c r="M32" s="35">
        <f t="shared" si="8"/>
        <v>532</v>
      </c>
      <c r="N32" s="33">
        <f t="shared" si="9"/>
        <v>4.555184519222536</v>
      </c>
      <c r="O32" s="35">
        <f t="shared" si="10"/>
        <v>437</v>
      </c>
      <c r="P32" s="33">
        <f t="shared" si="11"/>
        <v>3.684654300168634</v>
      </c>
      <c r="Q32" s="2">
        <f t="shared" si="0"/>
        <v>3.6646973199760255</v>
      </c>
      <c r="R32" s="2">
        <f t="shared" si="1"/>
        <v>2.8414839797639124</v>
      </c>
      <c r="S32" s="2">
        <f t="shared" si="2"/>
        <v>0.8904871992465109</v>
      </c>
      <c r="T32" s="2">
        <f t="shared" si="3"/>
        <v>0.8431703204047217</v>
      </c>
      <c r="U32" s="2">
        <f t="shared" si="4"/>
        <v>4.555184519222536</v>
      </c>
      <c r="V32" s="2">
        <f t="shared" si="5"/>
        <v>3.684654300168634</v>
      </c>
    </row>
    <row r="33" spans="1:22" ht="12" customHeight="1">
      <c r="A33" s="6">
        <v>25</v>
      </c>
      <c r="B33" s="8" t="s">
        <v>124</v>
      </c>
      <c r="C33" s="32">
        <f>'[1]9_1'!D33</f>
        <v>16550</v>
      </c>
      <c r="D33" s="32">
        <f>'Z9_1'!A26</f>
        <v>16770</v>
      </c>
      <c r="E33" s="32">
        <f>'[1]9_1'!G33</f>
        <v>484</v>
      </c>
      <c r="F33" s="33">
        <f t="shared" si="6"/>
        <v>2.9244712990936557</v>
      </c>
      <c r="G33" s="32">
        <f>'Z9_1'!B26</f>
        <v>438</v>
      </c>
      <c r="H33" s="33">
        <f t="shared" si="7"/>
        <v>2.6118067978533093</v>
      </c>
      <c r="I33" s="32">
        <f>'[1]9_1'!K33</f>
        <v>175</v>
      </c>
      <c r="J33" s="33">
        <f t="shared" si="12"/>
        <v>1.0574018126888218</v>
      </c>
      <c r="K33" s="34">
        <f>'Z9_1'!C26</f>
        <v>171</v>
      </c>
      <c r="L33" s="33">
        <f t="shared" si="13"/>
        <v>1.0196779964221825</v>
      </c>
      <c r="M33" s="35">
        <f t="shared" si="8"/>
        <v>659</v>
      </c>
      <c r="N33" s="33">
        <f t="shared" si="9"/>
        <v>3.9818731117824773</v>
      </c>
      <c r="O33" s="35">
        <f t="shared" si="10"/>
        <v>609</v>
      </c>
      <c r="P33" s="33">
        <f t="shared" si="11"/>
        <v>3.631484794275492</v>
      </c>
      <c r="Q33" s="2">
        <f t="shared" si="0"/>
        <v>2.9244712990936557</v>
      </c>
      <c r="R33" s="2">
        <f t="shared" si="1"/>
        <v>2.6118067978533093</v>
      </c>
      <c r="S33" s="2">
        <f t="shared" si="2"/>
        <v>1.0574018126888218</v>
      </c>
      <c r="T33" s="2">
        <f t="shared" si="3"/>
        <v>1.0196779964221825</v>
      </c>
      <c r="U33" s="2">
        <f t="shared" si="4"/>
        <v>3.9818731117824773</v>
      </c>
      <c r="V33" s="2">
        <f t="shared" si="5"/>
        <v>3.631484794275492</v>
      </c>
    </row>
    <row r="34" spans="1:22" ht="12" customHeight="1">
      <c r="A34" s="6">
        <v>26</v>
      </c>
      <c r="B34" s="8" t="s">
        <v>125</v>
      </c>
      <c r="C34" s="32">
        <f>'[1]9_1'!D34</f>
        <v>38445</v>
      </c>
      <c r="D34" s="32">
        <f>'Z9_1'!A27</f>
        <v>39541</v>
      </c>
      <c r="E34" s="32">
        <f>'[1]9_1'!G34</f>
        <v>2952</v>
      </c>
      <c r="F34" s="33">
        <f t="shared" si="6"/>
        <v>7.678501755754975</v>
      </c>
      <c r="G34" s="32">
        <f>'Z9_1'!B27</f>
        <v>2936</v>
      </c>
      <c r="H34" s="33">
        <f t="shared" si="7"/>
        <v>7.425204218406211</v>
      </c>
      <c r="I34" s="32">
        <f>'[1]9_1'!K34</f>
        <v>17</v>
      </c>
      <c r="J34" s="33">
        <f t="shared" si="12"/>
        <v>0.04421901417609572</v>
      </c>
      <c r="K34" s="34">
        <f>'Z9_1'!C27</f>
        <v>16</v>
      </c>
      <c r="L34" s="33">
        <f t="shared" si="13"/>
        <v>0.040464328165701426</v>
      </c>
      <c r="M34" s="35">
        <f t="shared" si="8"/>
        <v>2969</v>
      </c>
      <c r="N34" s="33">
        <f t="shared" si="9"/>
        <v>7.722720769931071</v>
      </c>
      <c r="O34" s="35">
        <f t="shared" si="10"/>
        <v>2952</v>
      </c>
      <c r="P34" s="33">
        <f t="shared" si="11"/>
        <v>7.465668546571913</v>
      </c>
      <c r="Q34" s="2">
        <f t="shared" si="0"/>
        <v>7.678501755754975</v>
      </c>
      <c r="R34" s="2">
        <f t="shared" si="1"/>
        <v>7.425204218406211</v>
      </c>
      <c r="S34" s="2">
        <f t="shared" si="2"/>
        <v>0.04421901417609572</v>
      </c>
      <c r="T34" s="2">
        <f t="shared" si="3"/>
        <v>0.040464328165701426</v>
      </c>
      <c r="U34" s="2">
        <f t="shared" si="4"/>
        <v>7.722720769931071</v>
      </c>
      <c r="V34" s="2">
        <f t="shared" si="5"/>
        <v>7.465668546571913</v>
      </c>
    </row>
    <row r="35" spans="1:22" ht="12" customHeight="1">
      <c r="A35" s="6">
        <v>27</v>
      </c>
      <c r="B35" s="8" t="s">
        <v>126</v>
      </c>
      <c r="C35" s="32"/>
      <c r="D35" s="32"/>
      <c r="E35" s="32"/>
      <c r="F35" s="33"/>
      <c r="G35" s="32"/>
      <c r="H35" s="33"/>
      <c r="I35" s="32"/>
      <c r="J35" s="33"/>
      <c r="K35" s="34"/>
      <c r="L35" s="33"/>
      <c r="M35" s="35"/>
      <c r="N35" s="33"/>
      <c r="O35" s="35"/>
      <c r="P35" s="33"/>
      <c r="Q35" s="2" t="e">
        <f t="shared" si="0"/>
        <v>#DIV/0!</v>
      </c>
      <c r="R35" s="2" t="e">
        <f t="shared" si="1"/>
        <v>#DIV/0!</v>
      </c>
      <c r="S35" s="2" t="e">
        <f t="shared" si="2"/>
        <v>#DIV/0!</v>
      </c>
      <c r="T35" s="2" t="e">
        <f t="shared" si="3"/>
        <v>#DIV/0!</v>
      </c>
      <c r="U35" s="2" t="e">
        <f t="shared" si="4"/>
        <v>#DIV/0!</v>
      </c>
      <c r="V35" s="2" t="e">
        <f t="shared" si="5"/>
        <v>#DIV/0!</v>
      </c>
    </row>
    <row r="36" spans="1:22" s="25" customFormat="1" ht="12" customHeight="1">
      <c r="A36" s="21"/>
      <c r="B36" s="22" t="s">
        <v>127</v>
      </c>
      <c r="C36" s="36">
        <f>'[1]9_1'!D36</f>
        <v>610084</v>
      </c>
      <c r="D36" s="36">
        <f>SUM(D9:D35)</f>
        <v>619263</v>
      </c>
      <c r="E36" s="36">
        <f>'[1]9_1'!G36</f>
        <v>23462</v>
      </c>
      <c r="F36" s="37">
        <f t="shared" si="6"/>
        <v>3.8456999364022004</v>
      </c>
      <c r="G36" s="36">
        <f>SUM(G9:G35)</f>
        <v>21250</v>
      </c>
      <c r="H36" s="37">
        <f t="shared" si="7"/>
        <v>3.431498410206972</v>
      </c>
      <c r="I36" s="36">
        <f>'[1]9_1'!K36</f>
        <v>6655</v>
      </c>
      <c r="J36" s="33">
        <f t="shared" si="12"/>
        <v>1.0908333934343468</v>
      </c>
      <c r="K36" s="34">
        <f>SUM(K9:K35)</f>
        <v>5609</v>
      </c>
      <c r="L36" s="33">
        <f t="shared" si="13"/>
        <v>0.9057540980165132</v>
      </c>
      <c r="M36" s="35">
        <f t="shared" si="8"/>
        <v>30117</v>
      </c>
      <c r="N36" s="37">
        <f t="shared" si="9"/>
        <v>4.936533329836547</v>
      </c>
      <c r="O36" s="35">
        <f>SUM(O9:O35)</f>
        <v>26859</v>
      </c>
      <c r="P36" s="37">
        <f t="shared" si="11"/>
        <v>4.337252508223485</v>
      </c>
      <c r="Q36" s="24">
        <f t="shared" si="0"/>
        <v>3.8456999364022004</v>
      </c>
      <c r="R36" s="24">
        <f t="shared" si="1"/>
        <v>3.431498410206972</v>
      </c>
      <c r="S36" s="24">
        <f t="shared" si="2"/>
        <v>1.0908333934343468</v>
      </c>
      <c r="T36" s="24">
        <f t="shared" si="3"/>
        <v>0.9057540980165132</v>
      </c>
      <c r="U36" s="24">
        <f t="shared" si="4"/>
        <v>4.936533329836547</v>
      </c>
      <c r="V36" s="24">
        <f t="shared" si="5"/>
        <v>4.337252508223485</v>
      </c>
    </row>
    <row r="37" spans="17:22" ht="12.75">
      <c r="Q37" s="2"/>
      <c r="R37" s="2"/>
      <c r="S37" s="2"/>
      <c r="T37" s="2"/>
      <c r="U37" s="2"/>
      <c r="V37" s="2"/>
    </row>
    <row r="38" spans="2:22" ht="12.75">
      <c r="B38" s="14" t="s">
        <v>128</v>
      </c>
      <c r="Q38" s="2"/>
      <c r="R38" s="2"/>
      <c r="S38" s="2"/>
      <c r="T38" s="2"/>
      <c r="U38" s="2"/>
      <c r="V38" s="2"/>
    </row>
    <row r="39" spans="17:22" ht="12.75">
      <c r="Q39" s="2"/>
      <c r="R39" s="2"/>
      <c r="S39" s="2"/>
      <c r="T39" s="2"/>
      <c r="U39" s="2"/>
      <c r="V39" s="2"/>
    </row>
    <row r="40" spans="17:22" ht="12.75">
      <c r="Q40" s="2"/>
      <c r="R40" s="2"/>
      <c r="S40" s="2"/>
      <c r="T40" s="2"/>
      <c r="U40" s="2"/>
      <c r="V40" s="2"/>
    </row>
    <row r="41" spans="17:22" ht="12.75">
      <c r="Q41" s="2"/>
      <c r="R41" s="2"/>
      <c r="S41" s="2"/>
      <c r="T41" s="2"/>
      <c r="U41" s="2"/>
      <c r="V41" s="2"/>
    </row>
    <row r="42" spans="17:22" ht="12.75">
      <c r="Q42" s="2"/>
      <c r="R42" s="2"/>
      <c r="S42" s="2"/>
      <c r="T42" s="2"/>
      <c r="U42" s="2"/>
      <c r="V42" s="2"/>
    </row>
    <row r="43" spans="17:22" ht="12.75">
      <c r="Q43" s="2"/>
      <c r="R43" s="2"/>
      <c r="S43" s="2"/>
      <c r="T43" s="2"/>
      <c r="U43" s="2"/>
      <c r="V43" s="2"/>
    </row>
    <row r="44" spans="17:22" ht="12.75">
      <c r="Q44" s="2"/>
      <c r="R44" s="2"/>
      <c r="S44" s="2"/>
      <c r="T44" s="2"/>
      <c r="U44" s="2"/>
      <c r="V44" s="2"/>
    </row>
    <row r="45" spans="17:22" ht="12.75">
      <c r="Q45" s="2"/>
      <c r="R45" s="2"/>
      <c r="S45" s="2"/>
      <c r="T45" s="2"/>
      <c r="U45" s="2"/>
      <c r="V45" s="2"/>
    </row>
    <row r="46" spans="17:22" ht="12.75">
      <c r="Q46" s="2"/>
      <c r="R46" s="2"/>
      <c r="S46" s="2"/>
      <c r="T46" s="2"/>
      <c r="U46" s="2"/>
      <c r="V46" s="2"/>
    </row>
    <row r="47" spans="17:22" ht="12.75">
      <c r="Q47" s="2"/>
      <c r="R47" s="2"/>
      <c r="S47" s="2"/>
      <c r="T47" s="2"/>
      <c r="U47" s="2"/>
      <c r="V47" s="2"/>
    </row>
    <row r="48" spans="17:22" ht="12.75">
      <c r="Q48" s="2"/>
      <c r="R48" s="2"/>
      <c r="S48" s="2"/>
      <c r="T48" s="2"/>
      <c r="U48" s="2"/>
      <c r="V48" s="2"/>
    </row>
    <row r="49" spans="17:22" ht="12.75">
      <c r="Q49" s="2"/>
      <c r="R49" s="2"/>
      <c r="S49" s="2"/>
      <c r="T49" s="2"/>
      <c r="U49" s="2"/>
      <c r="V49" s="2"/>
    </row>
    <row r="50" spans="17:22" ht="12.75">
      <c r="Q50" s="2"/>
      <c r="R50" s="2"/>
      <c r="S50" s="2"/>
      <c r="T50" s="2"/>
      <c r="U50" s="2"/>
      <c r="V50" s="2"/>
    </row>
    <row r="51" spans="17:22" ht="12.75">
      <c r="Q51" s="2"/>
      <c r="R51" s="2"/>
      <c r="S51" s="2"/>
      <c r="T51" s="2"/>
      <c r="U51" s="2"/>
      <c r="V51" s="2"/>
    </row>
    <row r="52" spans="17:22" ht="12.75">
      <c r="Q52" s="2"/>
      <c r="R52" s="2"/>
      <c r="S52" s="2"/>
      <c r="T52" s="2"/>
      <c r="U52" s="2"/>
      <c r="V52" s="2"/>
    </row>
    <row r="53" spans="17:22" ht="12.75">
      <c r="Q53" s="2"/>
      <c r="R53" s="2"/>
      <c r="S53" s="2"/>
      <c r="T53" s="2"/>
      <c r="U53" s="2"/>
      <c r="V53" s="2"/>
    </row>
    <row r="54" spans="17:22" ht="12.75">
      <c r="Q54" s="2"/>
      <c r="R54" s="2"/>
      <c r="S54" s="2"/>
      <c r="T54" s="2"/>
      <c r="U54" s="2"/>
      <c r="V54" s="2"/>
    </row>
    <row r="55" spans="17:22" ht="12.75">
      <c r="Q55" s="2"/>
      <c r="R55" s="2"/>
      <c r="S55" s="2"/>
      <c r="T55" s="2"/>
      <c r="U55" s="2"/>
      <c r="V55" s="2"/>
    </row>
    <row r="56" spans="17:22" ht="12.75">
      <c r="Q56" s="2"/>
      <c r="R56" s="2"/>
      <c r="S56" s="2"/>
      <c r="T56" s="2"/>
      <c r="U56" s="2"/>
      <c r="V56" s="2"/>
    </row>
    <row r="57" spans="17:22" ht="12.75">
      <c r="Q57" s="2"/>
      <c r="R57" s="2"/>
      <c r="S57" s="2"/>
      <c r="T57" s="2"/>
      <c r="U57" s="2"/>
      <c r="V57" s="2"/>
    </row>
    <row r="58" spans="17:22" ht="12.75">
      <c r="Q58" s="2"/>
      <c r="R58" s="2"/>
      <c r="S58" s="2"/>
      <c r="T58" s="2"/>
      <c r="U58" s="2"/>
      <c r="V58" s="2"/>
    </row>
    <row r="59" spans="17:22" ht="12.75">
      <c r="Q59" s="2"/>
      <c r="R59" s="2"/>
      <c r="S59" s="2"/>
      <c r="T59" s="2"/>
      <c r="U59" s="2"/>
      <c r="V59" s="2"/>
    </row>
    <row r="60" spans="17:22" ht="12.75">
      <c r="Q60" s="2"/>
      <c r="R60" s="2"/>
      <c r="S60" s="2"/>
      <c r="T60" s="2"/>
      <c r="U60" s="2"/>
      <c r="V60" s="2"/>
    </row>
    <row r="61" spans="17:22" ht="12.75">
      <c r="Q61" s="2"/>
      <c r="R61" s="2"/>
      <c r="S61" s="2"/>
      <c r="T61" s="2"/>
      <c r="U61" s="2"/>
      <c r="V61" s="2"/>
    </row>
  </sheetData>
  <sheetProtection/>
  <mergeCells count="17">
    <mergeCell ref="K6:L6"/>
    <mergeCell ref="M6:N6"/>
    <mergeCell ref="O6:P6"/>
    <mergeCell ref="D6:D7"/>
    <mergeCell ref="E6:F6"/>
    <mergeCell ref="G6:H6"/>
    <mergeCell ref="I6:J6"/>
    <mergeCell ref="A2:P2"/>
    <mergeCell ref="A3:P3"/>
    <mergeCell ref="A4:P4"/>
    <mergeCell ref="A5:A7"/>
    <mergeCell ref="B5:B7"/>
    <mergeCell ref="C5:D5"/>
    <mergeCell ref="E5:H5"/>
    <mergeCell ref="I5:L5"/>
    <mergeCell ref="M5:P5"/>
    <mergeCell ref="C6:C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20" t="s">
        <v>129</v>
      </c>
      <c r="B1" s="20" t="s">
        <v>130</v>
      </c>
      <c r="C1" s="20" t="s">
        <v>131</v>
      </c>
      <c r="D1" s="20" t="s">
        <v>132</v>
      </c>
    </row>
    <row r="2" spans="1:3" ht="12.75">
      <c r="A2" s="20">
        <v>0</v>
      </c>
      <c r="B2" s="20">
        <v>0</v>
      </c>
      <c r="C2" s="20">
        <v>0</v>
      </c>
    </row>
    <row r="3" spans="1:3" ht="12.75">
      <c r="A3" s="20">
        <v>25205</v>
      </c>
      <c r="B3" s="20">
        <v>702</v>
      </c>
      <c r="C3" s="20">
        <v>147</v>
      </c>
    </row>
    <row r="4" spans="1:3" ht="12.75">
      <c r="A4" s="20">
        <v>11876</v>
      </c>
      <c r="B4" s="20">
        <v>364</v>
      </c>
      <c r="C4" s="20">
        <v>80</v>
      </c>
    </row>
    <row r="5" spans="1:3" ht="12.75">
      <c r="A5" s="20">
        <v>60924</v>
      </c>
      <c r="B5" s="20">
        <v>2353</v>
      </c>
      <c r="C5" s="20">
        <v>668</v>
      </c>
    </row>
    <row r="6" spans="1:3" ht="12.75">
      <c r="A6" s="20">
        <v>46253</v>
      </c>
      <c r="B6" s="20">
        <v>433</v>
      </c>
      <c r="C6" s="20">
        <v>172</v>
      </c>
    </row>
    <row r="7" spans="1:3" ht="12.75">
      <c r="A7" s="20">
        <v>19810</v>
      </c>
      <c r="B7" s="20">
        <v>660</v>
      </c>
      <c r="C7" s="20">
        <v>151</v>
      </c>
    </row>
    <row r="8" spans="1:3" ht="12.75">
      <c r="A8" s="20">
        <v>14569</v>
      </c>
      <c r="B8" s="20">
        <v>564</v>
      </c>
      <c r="C8" s="20">
        <v>282</v>
      </c>
    </row>
    <row r="9" spans="1:3" ht="12.75">
      <c r="A9" s="20">
        <v>34868</v>
      </c>
      <c r="B9" s="20">
        <v>1122</v>
      </c>
      <c r="C9" s="20">
        <v>336</v>
      </c>
    </row>
    <row r="10" spans="1:3" ht="12.75">
      <c r="A10" s="20">
        <v>15187</v>
      </c>
      <c r="B10" s="20">
        <v>597</v>
      </c>
      <c r="C10" s="20">
        <v>113</v>
      </c>
    </row>
    <row r="11" spans="1:3" ht="12.75">
      <c r="A11" s="20">
        <v>29989</v>
      </c>
      <c r="B11" s="20">
        <v>1344</v>
      </c>
      <c r="C11" s="20">
        <v>210</v>
      </c>
    </row>
    <row r="12" spans="1:3" ht="12.75">
      <c r="A12" s="20">
        <v>16857</v>
      </c>
      <c r="B12" s="20">
        <v>629</v>
      </c>
      <c r="C12" s="20">
        <v>124</v>
      </c>
    </row>
    <row r="13" spans="1:3" ht="12.75">
      <c r="A13" s="20">
        <v>20552</v>
      </c>
      <c r="B13" s="20">
        <v>135</v>
      </c>
      <c r="C13" s="20">
        <v>90</v>
      </c>
    </row>
    <row r="14" spans="1:3" ht="12.75">
      <c r="A14" s="20">
        <v>26310</v>
      </c>
      <c r="B14" s="20">
        <v>1376</v>
      </c>
      <c r="C14" s="20">
        <v>240</v>
      </c>
    </row>
    <row r="15" spans="1:3" ht="12.75">
      <c r="A15" s="20">
        <v>21704</v>
      </c>
      <c r="B15" s="20">
        <v>670</v>
      </c>
      <c r="C15" s="20">
        <v>238</v>
      </c>
    </row>
    <row r="16" spans="1:3" ht="12.75">
      <c r="A16" s="20">
        <v>38648</v>
      </c>
      <c r="B16" s="20">
        <v>1487</v>
      </c>
      <c r="C16" s="20">
        <v>629</v>
      </c>
    </row>
    <row r="17" spans="1:3" ht="12.75">
      <c r="A17" s="20">
        <v>25341</v>
      </c>
      <c r="B17" s="20">
        <v>879</v>
      </c>
      <c r="C17" s="20">
        <v>161</v>
      </c>
    </row>
    <row r="18" spans="1:3" ht="12.75">
      <c r="A18" s="20">
        <v>13210</v>
      </c>
      <c r="B18" s="20">
        <v>554</v>
      </c>
      <c r="C18" s="20">
        <v>119</v>
      </c>
    </row>
    <row r="19" spans="1:3" ht="12.75">
      <c r="A19" s="20">
        <v>16673</v>
      </c>
      <c r="B19" s="20">
        <v>402</v>
      </c>
      <c r="C19" s="20">
        <v>150</v>
      </c>
    </row>
    <row r="20" spans="1:3" ht="12.75">
      <c r="A20" s="20">
        <v>13050</v>
      </c>
      <c r="B20" s="20">
        <v>316</v>
      </c>
      <c r="C20" s="20">
        <v>78</v>
      </c>
    </row>
    <row r="21" spans="1:3" ht="12.75">
      <c r="A21" s="20">
        <v>41293</v>
      </c>
      <c r="B21" s="20">
        <v>1232</v>
      </c>
      <c r="C21" s="20">
        <v>791</v>
      </c>
    </row>
    <row r="22" spans="1:3" ht="12.75">
      <c r="A22" s="20">
        <v>19663</v>
      </c>
      <c r="B22" s="20">
        <v>695</v>
      </c>
      <c r="C22" s="20">
        <v>205</v>
      </c>
    </row>
    <row r="23" spans="1:3" ht="12.75">
      <c r="A23" s="20">
        <v>19352</v>
      </c>
      <c r="B23" s="20">
        <v>471</v>
      </c>
      <c r="C23" s="20">
        <v>96</v>
      </c>
    </row>
    <row r="24" spans="1:3" ht="12.75">
      <c r="A24" s="20">
        <v>19758</v>
      </c>
      <c r="B24" s="20">
        <v>554</v>
      </c>
      <c r="C24" s="20">
        <v>242</v>
      </c>
    </row>
    <row r="25" spans="1:3" ht="12.75">
      <c r="A25" s="20">
        <v>11860</v>
      </c>
      <c r="B25" s="20">
        <v>337</v>
      </c>
      <c r="C25" s="20">
        <v>100</v>
      </c>
    </row>
    <row r="26" spans="1:3" ht="12.75">
      <c r="A26" s="20">
        <v>16770</v>
      </c>
      <c r="B26" s="20">
        <v>438</v>
      </c>
      <c r="C26" s="20">
        <v>171</v>
      </c>
    </row>
    <row r="27" spans="1:3" ht="12.75">
      <c r="A27" s="20">
        <v>39541</v>
      </c>
      <c r="B27" s="20">
        <v>2936</v>
      </c>
      <c r="C27" s="20">
        <v>16</v>
      </c>
    </row>
    <row r="28" spans="1:3" ht="12.75">
      <c r="A28" s="20">
        <v>0</v>
      </c>
      <c r="B28" s="20">
        <v>0</v>
      </c>
      <c r="C28" s="2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2016-03-09T08:52:03Z</cp:lastPrinted>
  <dcterms:created xsi:type="dcterms:W3CDTF">2011-07-25T06:37:41Z</dcterms:created>
  <dcterms:modified xsi:type="dcterms:W3CDTF">2016-03-09T12:10:47Z</dcterms:modified>
  <cp:category/>
  <cp:version/>
  <cp:contentType/>
  <cp:contentStatus/>
</cp:coreProperties>
</file>